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F39" i="4" l="1"/>
  <c r="D39" i="4"/>
  <c r="H38" i="4"/>
  <c r="E38" i="4"/>
  <c r="H37" i="4"/>
  <c r="G37" i="4"/>
  <c r="G39" i="4" s="1"/>
  <c r="F37" i="4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<sst xmlns="http://schemas.openxmlformats.org/spreadsheetml/2006/main" count="104" uniqueCount="56">
  <si>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</si>
  <si>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</si>
  <si>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</si>
  <si>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</si>
  <si>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</si>
  <si>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</si>
  <si>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</si>
  <si>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</si>
  <si>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</si>
  <si>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</si>
  <si>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</si>
  <si>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</si>
  <si>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</si>
  <si>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</si>
  <si>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</si>
  <si>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</si>
  <si>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</si>
  <si>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</si>
  <si>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</si>
  <si>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</si>
  <si>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</si>
  <si>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</si>
  <si>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</si>
  <si>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</si>
  <si>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</si>
  <si>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</si>
  <si>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</si>
  <si>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</si>
  <si>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</si>
  <si>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</si>
  <si>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</si>
  <si>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</si>
  <si>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</si>
  <si>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</si>
  <si>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</si>
  <si>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</si>
  <si>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</si>
  <si>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</si>
  <si>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</si>
  <si>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</si>
  <si>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</si>
  <si>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</si>
  <si>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</si>
  <si>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</si>
  <si>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</si>
  <si>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</si>
  <si>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</si>
  <si>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</si>
  <si>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</si>
  <si>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</si>
  <si>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Juventino Rosas
Estado Analítico de Ingresos
Del 1 de Enero al 30 de Septiembre de 2022</t>
  </si>
  <si>
    <t>Bajo protesta de decir verdad declaramos que los Estados Financieros y sus notas, son razonablemente correctos y son responsabilidad del emisor.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</si>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</sst>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0" xfId="9" applyFont="1" applyAlignment="1" applyProtection="1">
      <alignment horizontal="left" vertical="top" indent="1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8" fillId="0" borderId="0" xfId="9" applyNumberFormat="1" applyFont="1" applyAlignment="1" applyProtection="1">
      <alignment horizontal="center" vertical="top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  <xf numFmtId="0" fontId="2" fillId="0" borderId="0" xfId="9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13" zoomScaleNormal="100" workbookViewId="0">
      <selection activeCell="J25" sqref="J2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150773.73000000001</v>
      </c>
      <c r="G9" s="22">
        <v>150773.73000000001</v>
      </c>
      <c r="H9" s="22">
        <f t="shared" si="1"/>
        <v>150773.73000000001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28068944.57</v>
      </c>
      <c r="D11" s="22">
        <v>0</v>
      </c>
      <c r="E11" s="22">
        <f t="shared" si="2"/>
        <v>28068944.57</v>
      </c>
      <c r="F11" s="22">
        <v>25254288.850000001</v>
      </c>
      <c r="G11" s="22">
        <v>25254288.850000001</v>
      </c>
      <c r="H11" s="22">
        <f t="shared" si="3"/>
        <v>-2814655.7199999988</v>
      </c>
      <c r="I11" s="45" t="s">
        <v>42</v>
      </c>
    </row>
    <row r="12" spans="1:9" ht="22.5" x14ac:dyDescent="0.2">
      <c r="A12" s="40"/>
      <c r="B12" s="43" t="s">
        <v>25</v>
      </c>
      <c r="C12" s="22">
        <v>2000000</v>
      </c>
      <c r="D12" s="22">
        <v>0</v>
      </c>
      <c r="E12" s="22">
        <f t="shared" si="2"/>
        <v>2000000</v>
      </c>
      <c r="F12" s="22">
        <v>0</v>
      </c>
      <c r="G12" s="22">
        <v>0</v>
      </c>
      <c r="H12" s="22">
        <f t="shared" si="3"/>
        <v>-2000000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2099366.63</v>
      </c>
      <c r="E13" s="22">
        <f t="shared" si="2"/>
        <v>2099366.63</v>
      </c>
      <c r="F13" s="22">
        <v>2099366.63</v>
      </c>
      <c r="G13" s="22">
        <v>2099366.63</v>
      </c>
      <c r="H13" s="22">
        <f t="shared" si="3"/>
        <v>2099366.63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4835254.79</v>
      </c>
      <c r="E14" s="22">
        <f t="shared" ref="E14" si="4">C14+D14</f>
        <v>4835254.79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30068944.57</v>
      </c>
      <c r="D16" s="23">
        <f t="shared" ref="D16:H16" si="6">SUM(D5:D14)</f>
        <v>6934621.4199999999</v>
      </c>
      <c r="E16" s="23">
        <f t="shared" si="6"/>
        <v>37003565.990000002</v>
      </c>
      <c r="F16" s="23">
        <f t="shared" si="6"/>
        <v>27504429.210000001</v>
      </c>
      <c r="G16" s="11">
        <f t="shared" si="6"/>
        <v>27504429.210000001</v>
      </c>
      <c r="H16" s="12">
        <f t="shared" si="6"/>
        <v>-2564515.3599999985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71" t="s">
        <v>48</v>
      </c>
      <c r="B31" s="72"/>
      <c r="C31" s="26">
        <f t="shared" ref="C31:H31" si="14">SUM(C32:C35)</f>
        <v>30068944.57</v>
      </c>
      <c r="D31" s="26">
        <f t="shared" si="14"/>
        <v>2099366.63</v>
      </c>
      <c r="E31" s="26">
        <f t="shared" si="14"/>
        <v>32168311.199999999</v>
      </c>
      <c r="F31" s="26">
        <f t="shared" si="14"/>
        <v>27504429.210000001</v>
      </c>
      <c r="G31" s="26">
        <f t="shared" si="14"/>
        <v>27504429.210000001</v>
      </c>
      <c r="H31" s="26">
        <f t="shared" si="14"/>
        <v>-2564515.3599999989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150773.73000000001</v>
      </c>
      <c r="G33" s="25">
        <v>150773.73000000001</v>
      </c>
      <c r="H33" s="25">
        <f t="shared" ref="H33:H34" si="15">G33-C33</f>
        <v>150773.73000000001</v>
      </c>
      <c r="I33" s="45" t="s">
        <v>40</v>
      </c>
    </row>
    <row r="34" spans="1:9" x14ac:dyDescent="0.2">
      <c r="A34" s="16"/>
      <c r="B34" s="17" t="s">
        <v>32</v>
      </c>
      <c r="C34" s="25">
        <v>28068944.57</v>
      </c>
      <c r="D34" s="25">
        <v>0</v>
      </c>
      <c r="E34" s="25">
        <f>C34+D34</f>
        <v>28068944.57</v>
      </c>
      <c r="F34" s="25">
        <v>25254288.850000001</v>
      </c>
      <c r="G34" s="25">
        <v>25254288.850000001</v>
      </c>
      <c r="H34" s="25">
        <f t="shared" si="15"/>
        <v>-2814655.7199999988</v>
      </c>
      <c r="I34" s="45" t="s">
        <v>42</v>
      </c>
    </row>
    <row r="35" spans="1:9" ht="22.5" x14ac:dyDescent="0.2">
      <c r="A35" s="16"/>
      <c r="B35" s="17" t="s">
        <v>26</v>
      </c>
      <c r="C35" s="25">
        <v>2000000</v>
      </c>
      <c r="D35" s="25">
        <v>2099366.63</v>
      </c>
      <c r="E35" s="25">
        <f>C35+D35</f>
        <v>4099366.63</v>
      </c>
      <c r="F35" s="25">
        <v>2099366.63</v>
      </c>
      <c r="G35" s="25">
        <v>2099366.63</v>
      </c>
      <c r="H35" s="25">
        <f t="shared" ref="H35" si="16">G35-C35</f>
        <v>99366.629999999888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4835254.79</v>
      </c>
      <c r="E37" s="26">
        <f t="shared" si="17"/>
        <v>4835254.79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4835254.79</v>
      </c>
      <c r="E38" s="25">
        <f>C38+D38</f>
        <v>4835254.79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30068944.57</v>
      </c>
      <c r="D39" s="23">
        <f t="shared" ref="D39:H39" si="18">SUM(D37+D31+D21)</f>
        <v>6934621.4199999999</v>
      </c>
      <c r="E39" s="23">
        <f t="shared" si="18"/>
        <v>37003565.990000002</v>
      </c>
      <c r="F39" s="23">
        <f t="shared" si="18"/>
        <v>27504429.210000001</v>
      </c>
      <c r="G39" s="23">
        <f t="shared" si="18"/>
        <v>27504429.210000001</v>
      </c>
      <c r="H39" s="12">
        <f t="shared" si="18"/>
        <v>-2564515.3599999989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70" t="s">
        <v>36</v>
      </c>
      <c r="C44" s="70"/>
      <c r="D44" s="70"/>
      <c r="E44" s="70"/>
      <c r="F44" s="70"/>
      <c r="G44" s="70"/>
      <c r="H44" s="70"/>
    </row>
    <row r="45" spans="1:9" ht="11.25" customHeight="1" x14ac:dyDescent="0.2">
      <c r="B45" s="69" t="s">
        <v>51</v>
      </c>
      <c r="C45" s="69"/>
      <c r="D45" s="69"/>
      <c r="E45" s="69"/>
      <c r="F45" s="69"/>
      <c r="G45" s="69"/>
      <c r="H45" s="69"/>
    </row>
    <row r="48" spans="1:9" x14ac:dyDescent="0.2">
      <c r="B48" s="47"/>
      <c r="C48" s="48"/>
      <c r="D48" s="48"/>
    </row>
    <row r="49" spans="2:6" x14ac:dyDescent="0.2">
      <c r="B49" s="49" t="s">
        <v>52</v>
      </c>
      <c r="E49" s="67" t="s">
        <v>53</v>
      </c>
      <c r="F49" s="67"/>
    </row>
    <row r="50" spans="2:6" ht="22.5" x14ac:dyDescent="0.2">
      <c r="B50" s="49" t="s">
        <v>54</v>
      </c>
      <c r="E50" s="68" t="s">
        <v>55</v>
      </c>
      <c r="F50" s="68"/>
    </row>
  </sheetData>
  <sheetProtection formatCells="0" formatColumns="0" formatRows="0" insertRows="0" autoFilter="0"/>
  <mergeCells count="12">
    <mergeCell ref="E49:F49"/>
    <mergeCell ref="E50:F50"/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2022-10-24T18:30:46Z</cp:lastPrinted>
  <dcterms:created xsi:type="dcterms:W3CDTF">2012-12-11T20:48:19Z</dcterms:created>
  <dcterms:modified xsi:type="dcterms:W3CDTF">2022-10-24T18:34:19Z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