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MESTRE 1 2022\1 Informacion Contable T0122\"/>
    </mc:Choice>
  </mc:AlternateContent>
  <bookViews>
    <workbookView xWindow="1980" yWindow="1875" windowWidth="13230" windowHeight="12030" tabRatio="863" firstSheet="5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98" i="60"/>
  <c r="C58" i="60"/>
  <c r="C61" i="62"/>
  <c r="C48" i="62" s="1"/>
  <c r="C113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<sst xmlns="http://schemas.openxmlformats.org/spreadsheetml/2006/main" count="938" uniqueCount="664">
  <si>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</si>
  <si>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</si>
  <si>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</si>
  <si>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</si>
  <si>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</si>
  <si>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</si>
  <si>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</si>
  <si>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</si>
  <si>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</si>
  <si>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</si>
  <si>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</si>
  <si>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</si>
  <si>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</si>
  <si>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</si>
  <si>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</si>
  <si>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</si>
  <si>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</si>
  <si>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</si>
  <si>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</si>
  <si>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</si>
  <si>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</si>
  <si>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</si>
  <si>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</si>
  <si>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</si>
  <si>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</si>
  <si>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</si>
  <si>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</si>
  <si>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</si>
  <si>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</si>
  <si>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</si>
  <si>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</si>
  <si>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</si>
  <si>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</si>
  <si>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</si>
  <si>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</si>
  <si>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</si>
  <si>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</si>
  <si>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</si>
  <si>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</si>
  <si>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</si>
  <si>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</si>
  <si>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</si>
  <si>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</si>
  <si>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</si>
  <si>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</si>
  <si>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</si>
  <si>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</si>
  <si>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</si>
  <si>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</si>
  <si>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</si>
  <si>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</si>
  <si>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</si>
  <si>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</si>
  <si>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</si>
  <si>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</si>
  <si>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</si>
  <si>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</si>
  <si>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</si>
  <si>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</si>
  <si>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</si>
  <si>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</si>
  <si>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</si>
  <si>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</si>
  <si>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</si>
  <si>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</si>
  <si>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</si>
  <si>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</si>
  <si>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</si>
  <si>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</si>
  <si>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</si>
  <si>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</si>
  <si>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</si>
  <si>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</si>
  <si>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</si>
  <si>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</si>
  <si>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</si>
  <si>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</si>
  <si>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</si>
  <si>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</si>
  <si>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</si>
  <si>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</si>
  <si>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</si>
  <si>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</si>
  <si>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</si>
  <si>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</si>
  <si>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</si>
  <si>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</si>
  <si>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</si>
  <si>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</si>
  <si>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</si>
  <si>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</si>
  <si>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</si>
  <si>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</si>
  <si>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</si>
  <si>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</si>
  <si>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</si>
  <si>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</si>
  <si>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</si>
  <si>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</si>
  <si>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</si>
  <si>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</si>
  <si>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</si>
  <si>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</si>
  <si>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</si>
  <si>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</si>
  <si>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</si>
  <si>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</si>
  <si>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</si>
  <si>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</si>
  <si>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</si>
  <si>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</si>
  <si>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</si>
  <si>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</si>
  <si>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</si>
  <si>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</si>
  <si>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</si>
  <si>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</si>
  <si>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</si>
  <si>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</si>
  <si>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</si>
  <si>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</si>
  <si>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</si>
  <si>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</si>
  <si>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</si>
  <si>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</si>
  <si>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</si>
  <si>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</si>
  <si>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</si>
  <si>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</si>
  <si>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</si>
  <si>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</si>
  <si>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</si>
  <si>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</si>
  <si>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</si>
  <si>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</si>
  <si>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</si>
  <si>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</si>
  <si>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</si>
  <si>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</si>
  <si>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</si>
  <si>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</si>
  <si>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</si>
  <si>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</si>
  <si>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</si>
  <si>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</si>
  <si>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</si>
  <si>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</si>
  <si>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</si>
  <si>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</si>
  <si>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</si>
  <si>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</si>
  <si>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</si>
  <si>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</si>
  <si>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</si>
  <si>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</si>
  <si>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</si>
  <si>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</si>
  <si>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</si>
  <si>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</si>
  <si>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</si>
  <si>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</si>
  <si>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</si>
  <si>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</si>
  <si>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</si>
  <si>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</si>
  <si>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</si>
  <si>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</si>
  <si>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</si>
  <si>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</si>
  <si>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</si>
  <si>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</si>
  <si>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</si>
  <si>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</si>
  <si>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</si>
  <si>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</si>
  <si>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</si>
  <si>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</si>
  <si>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</si>
  <si>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</si>
  <si>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</si>
  <si>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</si>
  <si>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</si>
  <si>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</si>
  <si>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</si>
  <si>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</si>
  <si>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</si>
  <si>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</si>
  <si>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</si>
  <si>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</si>
  <si>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</si>
  <si>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</si>
  <si>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</si>
  <si>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</si>
  <si>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</si>
  <si>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</si>
  <si>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</si>
  <si>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</si>
  <si>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</si>
  <si>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</si>
  <si>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</si>
  <si>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</si>
  <si>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</si>
  <si>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</si>
  <si>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</si>
  <si>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</si>
  <si>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</si>
  <si>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</si>
  <si>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</si>
  <si>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</si>
  <si>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</si>
  <si>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</si>
  <si>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</si>
  <si>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</si>
  <si>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</si>
  <si>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</si>
  <si>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</si>
  <si>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</si>
  <si>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</si>
  <si>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</si>
  <si>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</si>
  <si>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</si>
  <si>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</si>
  <si>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</si>
  <si>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</si>
  <si>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</si>
  <si>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</si>
  <si>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</si>
  <si>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</si>
  <si>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</si>
  <si>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</si>
  <si>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</si>
  <si>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</si>
  <si>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</si>
  <si>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</si>
  <si>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</si>
  <si>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</si>
  <si>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</si>
  <si>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</si>
  <si>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</si>
  <si>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</si>
  <si>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</si>
  <si>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</si>
  <si>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</si>
  <si>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</si>
  <si>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</si>
  <si>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</si>
  <si>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</si>
  <si>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</si>
  <si>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</si>
  <si>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</si>
  <si>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</si>
  <si>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</si>
  <si>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</si>
  <si>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</si>
  <si>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</si>
  <si>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</si>
  <si>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</si>
  <si>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</si>
  <si>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</si>
  <si>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</si>
  <si>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</si>
  <si>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</si>
  <si>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</si>
  <si>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</si>
  <si>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</si>
  <si>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</si>
  <si>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</si>
  <si>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</si>
  <si>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</si>
  <si>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</si>
  <si>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</si>
  <si>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</si>
  <si>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</si>
  <si>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</si>
  <si>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</si>
  <si>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</si>
  <si>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</si>
  <si>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</si>
  <si>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</si>
  <si>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</si>
  <si>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</si>
  <si>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</si>
  <si>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</si>
  <si>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</si>
  <si>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</si>
  <si>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</si>
  <si>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</si>
  <si>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</si>
  <si>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</si>
  <si>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</si>
  <si>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</si>
  <si>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</si>
  <si>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</si>
  <si>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</si>
  <si>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</si>
  <si>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</si>
  <si>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</si>
  <si>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</si>
  <si>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</si>
  <si>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</si>
  <si>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</si>
  <si>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</si>
  <si>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</si>
  <si>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</si>
  <si>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</si>
  <si>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</si>
  <si>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</si>
  <si>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</si>
  <si>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</si>
  <si>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</si>
  <si>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</si>
  <si>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</si>
  <si>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</si>
  <si>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</si>
  <si>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</si>
  <si>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</si>
  <si>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</si>
  <si>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</si>
  <si>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</si>
  <si>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</si>
  <si>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</si>
  <si>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</si>
  <si>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</si>
  <si>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</si>
  <si>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</si>
  <si>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</si>
  <si>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</si>
  <si>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</si>
  <si>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</si>
  <si>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</si>
  <si>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</si>
  <si>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</si>
  <si>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</si>
  <si>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</si>
  <si>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</si>
  <si>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</si>
  <si>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</si>
  <si>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</si>
  <si>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</si>
  <si>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</si>
  <si>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</si>
  <si>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</si>
  <si>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</si>
  <si>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</si>
  <si>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</si>
  <si>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</si>
  <si>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</si>
  <si>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</si>
  <si>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</si>
  <si>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</si>
  <si>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</si>
  <si>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</si>
  <si>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</si>
  <si>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</si>
  <si>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</si>
  <si>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</si>
  <si>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</si>
  <si>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</si>
  <si>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</si>
  <si>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</si>
  <si>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</si>
  <si>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</si>
  <si>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</si>
  <si>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</si>
  <si>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</si>
  <si>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</si>
  <si>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</si>
  <si>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</si>
  <si>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</si>
  <si>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</si>
  <si>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</si>
  <si>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</si>
  <si>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</si>
  <si>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</si>
  <si>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</si>
  <si>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</si>
  <si>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</si>
  <si>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</si>
  <si>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</si>
  <si>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</si>
  <si>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</si>
  <si>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</si>
  <si>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</si>
  <si>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</si>
  <si>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</si>
  <si>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</si>
  <si>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</si>
  <si>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</si>
  <si>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</si>
  <si>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</si>
  <si>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</si>
  <si>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</si>
  <si>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</si>
  <si>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</si>
  <si>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</si>
  <si>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</si>
  <si>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</si>
  <si>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</si>
  <si>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</si>
  <si>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</si>
  <si>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</si>
  <si>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</si>
  <si>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</si>
  <si>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</si>
  <si>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</si>
  <si>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</si>
  <si>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</si>
  <si>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</si>
  <si>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</si>
  <si>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</si>
  <si>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</si>
  <si>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</si>
  <si>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</si>
  <si>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</si>
  <si>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</si>
  <si>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</si>
  <si>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</si>
  <si>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</si>
  <si>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</si>
  <si>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</si>
  <si>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</si>
  <si>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</si>
  <si>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</si>
  <si>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</si>
  <si>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</si>
  <si>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</si>
  <si>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</si>
  <si>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</si>
  <si>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</si>
  <si>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</si>
  <si>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</si>
  <si>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</si>
  <si>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</si>
  <si>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</si>
  <si>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</si>
  <si>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</si>
  <si>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</si>
  <si>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</si>
  <si>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</si>
  <si>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</si>
  <si>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</si>
  <si>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</si>
  <si>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</si>
  <si>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</si>
  <si>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</si>
  <si>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</si>
  <si>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</si>
  <si>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</si>
  <si>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</si>
  <si>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</si>
  <si>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</si>
  <si>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</si>
  <si>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</si>
  <si>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</si>
  <si>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</si>
  <si>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</si>
  <si>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</si>
  <si>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</si>
  <si>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</si>
  <si>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</si>
  <si>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</si>
  <si>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</si>
  <si>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</si>
  <si>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</si>
  <si>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</si>
  <si>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</si>
  <si>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</si>
  <si>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</si>
  <si>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</si>
  <si>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</si>
  <si>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</si>
  <si>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</si>
  <si>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</si>
  <si>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</si>
  <si>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</si>
  <si>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</si>
  <si>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</si>
  <si>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</si>
  <si>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</si>
  <si>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</si>
  <si>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</si>
  <si>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</si>
  <si>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</si>
  <si>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</si>
  <si>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</si>
  <si>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</si>
  <si>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</si>
  <si>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</si>
  <si>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</si>
  <si>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</si>
  <si>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</si>
  <si>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</si>
  <si>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</si>
  <si>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</si>
  <si>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</si>
  <si>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</si>
  <si>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</si>
  <si>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</si>
  <si>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</si>
  <si>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</si>
  <si>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</si>
  <si>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</si>
  <si>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</si>
  <si>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</si>
  <si>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</si>
  <si>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</si>
  <si>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</si>
  <si>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</si>
  <si>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</si>
  <si>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</si>
  <si>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</si>
  <si>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</si>
  <si>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</si>
  <si>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</si>
  <si>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</si>
  <si>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</si>
  <si>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</si>
  <si>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</si>
  <si>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</si>
  <si>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</si>
  <si>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</si>
  <si>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</si>
  <si>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</si>
  <si>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</si>
  <si>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</si>
  <si>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</si>
  <si>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</si>
  <si>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</si>
  <si>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</si>
  <si>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</si>
  <si>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</si>
  <si>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</si>
  <si>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</si>
  <si>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</si>
  <si>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</si>
  <si>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</si>
  <si>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</si>
  <si>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</si>
  <si>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</si>
  <si>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</si>
  <si>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</si>
  <si>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</si>
  <si>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</si>
  <si>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</si>
  <si>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</si>
  <si>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</si>
  <si>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</si>
  <si>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</si>
  <si>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</si>
  <si>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</si>
  <si>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</si>
  <si>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</si>
  <si>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</si>
  <si>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</si>
  <si>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</si>
  <si>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</si>
  <si>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</si>
  <si>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</si>
  <si>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</si>
  <si>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</si>
  <si>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</si>
  <si>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</si>
  <si>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</si>
  <si>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</si>
  <si>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</si>
  <si>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</si>
  <si>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</si>
  <si>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</si>
  <si>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</si>
  <si>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</si>
  <si>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</si>
  <si>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</si>
  <si>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</si>
  <si>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</si>
  <si>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</si>
  <si>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</si>
  <si>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</si>
  <si>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</si>
  <si>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</si>
  <si>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</si>
  <si>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</si>
  <si>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</si>
  <si>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</si>
  <si>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</si>
  <si>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</si>
  <si>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</si>
  <si>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</si>
  <si>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</si>
  <si>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</si>
  <si>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</si>
  <si>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</si>
  <si>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</si>
  <si>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</si>
  <si>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</si>
  <si>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</si>
  <si>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</si>
  <si>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</si>
  <si>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</si>
  <si>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</si>
  <si>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</si>
  <si>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</si>
  <si>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</si>
  <si>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</si>
  <si>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</si>
  <si>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</si>
  <si>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</si>
  <si>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</si>
  <si>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</si>
  <si>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</si>
  <si>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</si>
  <si>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</si>
  <si>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</si>
  <si>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</si>
  <si>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</si>
  <si>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</si>
  <si>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</si>
  <si>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</si>
  <si>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</si>
  <si>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</si>
  <si>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</si>
  <si>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</si>
  <si>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</si>
  <si>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</si>
  <si>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</si>
  <si>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</si>
  <si>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</si>
  <si>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</si>
  <si>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</si>
  <si>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</si>
  <si>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</si>
  <si>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</si>
  <si>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</si>
  <si>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</si>
  <si>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</si>
  <si>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</si>
  <si>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</si>
  <si>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</si>
  <si>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</si>
  <si>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</si>
  <si>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</si>
  <si>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</si>
  <si>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</si>
  <si>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</si>
  <si>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</si>
  <si>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</si>
  <si>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</si>
  <si>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</si>
  <si>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</si>
  <si>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</si>
  <si>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</si>
  <si>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</si>
  <si>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</si>
  <si>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</si>
  <si>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</si>
  <si>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</si>
  <si>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</si>
  <si>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</si>
  <si>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</si>
  <si>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</si>
  <si>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</si>
  <si>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</si>
  <si>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</si>
  <si>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Comisión Municipal del Deporte y Atención a la Juventud de Santa Cruz de Juventino Rosas, Gto.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</si>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</sst>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1429276.76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1429276.76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1767741.8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1767741.8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821.53</v>
      </c>
      <c r="D15" s="24">
        <v>1147.8900000000001</v>
      </c>
      <c r="E15" s="24">
        <v>-88.69</v>
      </c>
      <c r="F15" s="24">
        <v>2014.65</v>
      </c>
      <c r="G15" s="24">
        <v>2354.63</v>
      </c>
    </row>
    <row r="16" spans="1:8" x14ac:dyDescent="0.2">
      <c r="A16" s="22">
        <v>1124</v>
      </c>
      <c r="B16" s="20" t="s">
        <v>202</v>
      </c>
      <c r="C16" s="24">
        <v>390000</v>
      </c>
      <c r="D16" s="24">
        <v>390000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20117.330000000002</v>
      </c>
      <c r="D20" s="24">
        <v>20117.330000000002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0.2</v>
      </c>
      <c r="D23" s="24">
        <v>0.2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1645838.59</v>
      </c>
      <c r="D62" s="24">
        <f t="shared" ref="D62:E62" si="0">SUM(D63:D70)</f>
        <v>0</v>
      </c>
      <c r="E62" s="24">
        <f t="shared" si="0"/>
        <v>-914023.02</v>
      </c>
    </row>
    <row r="63" spans="1:9" x14ac:dyDescent="0.2">
      <c r="A63" s="22">
        <v>1241</v>
      </c>
      <c r="B63" s="20" t="s">
        <v>239</v>
      </c>
      <c r="C63" s="24">
        <v>387086.25</v>
      </c>
      <c r="D63" s="24">
        <v>0</v>
      </c>
      <c r="E63" s="24">
        <v>-240494.44</v>
      </c>
    </row>
    <row r="64" spans="1:9" x14ac:dyDescent="0.2">
      <c r="A64" s="22">
        <v>1242</v>
      </c>
      <c r="B64" s="20" t="s">
        <v>240</v>
      </c>
      <c r="C64" s="24">
        <v>407947.46</v>
      </c>
      <c r="D64" s="24">
        <v>0</v>
      </c>
      <c r="E64" s="24">
        <v>-173365.38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663273.06000000006</v>
      </c>
      <c r="D66" s="24">
        <v>0</v>
      </c>
      <c r="E66" s="24">
        <v>-397361.33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187531.82</v>
      </c>
      <c r="D68" s="24">
        <v>0</v>
      </c>
      <c r="E68" s="24">
        <v>-102801.87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-86501.399999999965</v>
      </c>
      <c r="D110" s="24">
        <f>SUM(D111:D119)</f>
        <v>-86501.399999999965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-309297.03999999998</v>
      </c>
      <c r="D111" s="24">
        <f>C111</f>
        <v>-309297.03999999998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86.03</v>
      </c>
      <c r="D112" s="24">
        <f t="shared" ref="D112:D119" si="1">C112</f>
        <v>86.03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222315.21</v>
      </c>
      <c r="D117" s="24">
        <f t="shared" si="1"/>
        <v>222315.21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394.4</v>
      </c>
      <c r="D119" s="24">
        <f t="shared" si="1"/>
        <v>394.4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175046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175046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175046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1254230.76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1254230.76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1254230.76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1767741.8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1692205.8</v>
      </c>
      <c r="D99" s="57">
        <f>C99/$C$98</f>
        <v>0.95726977774695376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1133945.94</v>
      </c>
      <c r="D100" s="57">
        <f t="shared" ref="D100:D163" si="0">C100/$C$98</f>
        <v>0.6414658181415408</v>
      </c>
      <c r="E100" s="56"/>
    </row>
    <row r="101" spans="1:5" x14ac:dyDescent="0.2">
      <c r="A101" s="54">
        <v>5111</v>
      </c>
      <c r="B101" s="51" t="s">
        <v>363</v>
      </c>
      <c r="C101" s="55">
        <v>717442.23</v>
      </c>
      <c r="D101" s="57">
        <f t="shared" si="0"/>
        <v>0.40585238749233626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26108</v>
      </c>
      <c r="D103" s="57">
        <f t="shared" si="0"/>
        <v>1.4769125219531495E-2</v>
      </c>
      <c r="E103" s="56"/>
    </row>
    <row r="104" spans="1:5" x14ac:dyDescent="0.2">
      <c r="A104" s="54">
        <v>5114</v>
      </c>
      <c r="B104" s="51" t="s">
        <v>366</v>
      </c>
      <c r="C104" s="55">
        <v>232680.01</v>
      </c>
      <c r="D104" s="57">
        <f t="shared" si="0"/>
        <v>0.1316255631902804</v>
      </c>
      <c r="E104" s="56"/>
    </row>
    <row r="105" spans="1:5" x14ac:dyDescent="0.2">
      <c r="A105" s="54">
        <v>5115</v>
      </c>
      <c r="B105" s="51" t="s">
        <v>367</v>
      </c>
      <c r="C105" s="55">
        <v>16250</v>
      </c>
      <c r="D105" s="57">
        <f t="shared" si="0"/>
        <v>9.1925189527113059E-3</v>
      </c>
      <c r="E105" s="56"/>
    </row>
    <row r="106" spans="1:5" x14ac:dyDescent="0.2">
      <c r="A106" s="54">
        <v>5116</v>
      </c>
      <c r="B106" s="51" t="s">
        <v>368</v>
      </c>
      <c r="C106" s="55">
        <v>141465.70000000001</v>
      </c>
      <c r="D106" s="57">
        <f t="shared" si="0"/>
        <v>8.0026223286681353E-2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181971.03000000003</v>
      </c>
      <c r="D107" s="57">
        <f t="shared" si="0"/>
        <v>0.10293982413042449</v>
      </c>
      <c r="E107" s="56"/>
    </row>
    <row r="108" spans="1:5" x14ac:dyDescent="0.2">
      <c r="A108" s="54">
        <v>5121</v>
      </c>
      <c r="B108" s="51" t="s">
        <v>370</v>
      </c>
      <c r="C108" s="55">
        <v>66843.66</v>
      </c>
      <c r="D108" s="57">
        <f t="shared" si="0"/>
        <v>3.7813022241144044E-2</v>
      </c>
      <c r="E108" s="56"/>
    </row>
    <row r="109" spans="1:5" x14ac:dyDescent="0.2">
      <c r="A109" s="54">
        <v>5122</v>
      </c>
      <c r="B109" s="51" t="s">
        <v>371</v>
      </c>
      <c r="C109" s="55">
        <v>9624.52</v>
      </c>
      <c r="D109" s="57">
        <f t="shared" si="0"/>
        <v>5.4445281545076321E-3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40776.94</v>
      </c>
      <c r="D113" s="57">
        <f t="shared" si="0"/>
        <v>2.3067248848219802E-2</v>
      </c>
      <c r="E113" s="56"/>
    </row>
    <row r="114" spans="1:5" x14ac:dyDescent="0.2">
      <c r="A114" s="54">
        <v>5127</v>
      </c>
      <c r="B114" s="51" t="s">
        <v>376</v>
      </c>
      <c r="C114" s="55">
        <v>64725.91</v>
      </c>
      <c r="D114" s="57">
        <f t="shared" si="0"/>
        <v>3.6615024886553001E-2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376288.83</v>
      </c>
      <c r="D117" s="57">
        <f t="shared" si="0"/>
        <v>0.21286413547498848</v>
      </c>
      <c r="E117" s="56"/>
    </row>
    <row r="118" spans="1:5" x14ac:dyDescent="0.2">
      <c r="A118" s="54">
        <v>5131</v>
      </c>
      <c r="B118" s="51" t="s">
        <v>380</v>
      </c>
      <c r="C118" s="55">
        <v>38349</v>
      </c>
      <c r="D118" s="57">
        <f t="shared" si="0"/>
        <v>2.1693779034924671E-2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1165.8</v>
      </c>
      <c r="D121" s="57">
        <f t="shared" si="0"/>
        <v>6.5948545200435942E-4</v>
      </c>
      <c r="E121" s="56"/>
    </row>
    <row r="122" spans="1:5" x14ac:dyDescent="0.2">
      <c r="A122" s="54">
        <v>5135</v>
      </c>
      <c r="B122" s="51" t="s">
        <v>384</v>
      </c>
      <c r="C122" s="55">
        <v>205869.23</v>
      </c>
      <c r="D122" s="57">
        <f t="shared" si="0"/>
        <v>0.11645887991108204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7084.91</v>
      </c>
      <c r="D124" s="57">
        <f t="shared" si="0"/>
        <v>4.0078873509694687E-3</v>
      </c>
      <c r="E124" s="56"/>
    </row>
    <row r="125" spans="1:5" x14ac:dyDescent="0.2">
      <c r="A125" s="54">
        <v>5138</v>
      </c>
      <c r="B125" s="51" t="s">
        <v>387</v>
      </c>
      <c r="C125" s="55">
        <v>93796.73</v>
      </c>
      <c r="D125" s="57">
        <f t="shared" si="0"/>
        <v>5.3060198044759699E-2</v>
      </c>
      <c r="E125" s="56"/>
    </row>
    <row r="126" spans="1:5" x14ac:dyDescent="0.2">
      <c r="A126" s="54">
        <v>5139</v>
      </c>
      <c r="B126" s="51" t="s">
        <v>388</v>
      </c>
      <c r="C126" s="55">
        <v>30023.16</v>
      </c>
      <c r="D126" s="57">
        <f t="shared" si="0"/>
        <v>1.6983905681248246E-2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75536</v>
      </c>
      <c r="D127" s="57">
        <f t="shared" si="0"/>
        <v>4.2730222253046228E-2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75536</v>
      </c>
      <c r="D137" s="57">
        <f t="shared" si="0"/>
        <v>4.2730222253046228E-2</v>
      </c>
      <c r="E137" s="56"/>
    </row>
    <row r="138" spans="1:5" x14ac:dyDescent="0.2">
      <c r="A138" s="54">
        <v>5241</v>
      </c>
      <c r="B138" s="51" t="s">
        <v>398</v>
      </c>
      <c r="C138" s="55">
        <v>75536</v>
      </c>
      <c r="D138" s="57">
        <f t="shared" si="0"/>
        <v>4.2730222253046228E-2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-338465.04</v>
      </c>
    </row>
    <row r="15" spans="1:5" x14ac:dyDescent="0.2">
      <c r="A15" s="33">
        <v>3220</v>
      </c>
      <c r="B15" s="29" t="s">
        <v>473</v>
      </c>
      <c r="C15" s="34">
        <v>1895729.44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35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12437.46</v>
      </c>
      <c r="D10" s="34">
        <v>354458.3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12437.46</v>
      </c>
      <c r="D15" s="143">
        <f>SUM(D8:D14)</f>
        <v>354458.3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-338465.04</v>
      </c>
      <c r="D47" s="143">
        <v>-315570.90999999997</v>
      </c>
    </row>
    <row r="48" spans="1:5" x14ac:dyDescent="0.2">
      <c r="A48" s="139"/>
      <c r="B48" s="144" t="s">
        <v>629</v>
      </c>
      <c r="C48" s="143">
        <f>C49+C61+C93+C96</f>
        <v>586631.6</v>
      </c>
      <c r="D48" s="143">
        <f>D49+D61+D93+D96</f>
        <v>212346.05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205014.05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205014.05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205014.05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586631.6</v>
      </c>
      <c r="D96" s="143">
        <f>SUM(D97:D101)</f>
        <v>7332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178857.83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340841.77</v>
      </c>
      <c r="D99" s="140">
        <v>5056</v>
      </c>
    </row>
    <row r="100" spans="1:4" x14ac:dyDescent="0.2">
      <c r="A100" s="139">
        <v>2115</v>
      </c>
      <c r="B100" s="138" t="s">
        <v>646</v>
      </c>
      <c r="C100" s="140">
        <v>66932</v>
      </c>
      <c r="D100" s="140">
        <v>2276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1429276.76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1429276.76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175046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1254230.76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-1181110.2</v>
      </c>
      <c r="D113" s="143">
        <f>D47+D48-D102</f>
        <v>-103224.85999999999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2019-02-13T21:19:08Z</cp:lastPrinted>
  <dcterms:created xsi:type="dcterms:W3CDTF">2012-12-11T20:36:24Z</dcterms:created>
  <dcterms:modified xsi:type="dcterms:W3CDTF">2022-11-09T10:54:42Z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