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0" yWindow="0" windowWidth="20490" windowHeight="775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4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A3" i="65" l="1"/>
  <c r="A1" i="65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<sst xmlns="http://schemas.openxmlformats.org/spreadsheetml/2006/main" count="982" uniqueCount="679">
  <si>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</si>
  <si>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</si>
  <si>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</si>
  <si>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</si>
  <si>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</si>
  <si>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</si>
  <si>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</si>
  <si>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</si>
  <si>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</si>
  <si>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</si>
  <si>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</si>
  <si>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</si>
  <si>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</si>
  <si>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</si>
  <si>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</si>
  <si>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</si>
  <si>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</si>
  <si>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</si>
  <si>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</si>
  <si>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</si>
  <si>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</si>
  <si>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</si>
  <si>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</si>
  <si>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</si>
  <si>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</si>
  <si>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</si>
  <si>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</si>
  <si>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</si>
  <si>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</si>
  <si>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</si>
  <si>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</si>
  <si>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</si>
  <si>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</si>
  <si>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</si>
  <si>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</si>
  <si>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</si>
  <si>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</si>
  <si>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</si>
  <si>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</si>
  <si>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</si>
  <si>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</si>
  <si>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</si>
  <si>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</si>
  <si>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</si>
  <si>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</si>
  <si>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</si>
  <si>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</si>
  <si>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</si>
  <si>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</si>
  <si>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</si>
  <si>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</si>
  <si>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</si>
  <si>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</si>
  <si>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</si>
  <si>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</si>
  <si>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</si>
  <si>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</si>
  <si>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</si>
  <si>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</si>
  <si>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</si>
  <si>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</si>
  <si>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</si>
  <si>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</si>
  <si>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</si>
  <si>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</si>
  <si>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</si>
  <si>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</si>
  <si>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</si>
  <si>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</si>
  <si>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</si>
  <si>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</si>
  <si>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</si>
  <si>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</si>
  <si>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</si>
  <si>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</si>
  <si>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</si>
  <si>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</si>
  <si>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</si>
  <si>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</si>
  <si>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</si>
  <si>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</si>
  <si>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</si>
  <si>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</si>
  <si>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</si>
  <si>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</si>
  <si>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</si>
  <si>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</si>
  <si>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</si>
  <si>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</si>
  <si>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</si>
  <si>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</si>
  <si>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</si>
  <si>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</si>
  <si>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</si>
  <si>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</si>
  <si>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</si>
  <si>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</si>
  <si>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</si>
  <si>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</si>
  <si>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</si>
  <si>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</si>
  <si>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</si>
  <si>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</si>
  <si>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</si>
  <si>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</si>
  <si>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</si>
  <si>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</si>
  <si>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</si>
  <si>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</si>
  <si>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</si>
  <si>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</si>
  <si>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</si>
  <si>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</si>
  <si>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</si>
  <si>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</si>
  <si>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</si>
  <si>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</si>
  <si>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</si>
  <si>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</si>
  <si>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</si>
  <si>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</si>
  <si>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</si>
  <si>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</si>
  <si>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</si>
  <si>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</si>
  <si>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</si>
  <si>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</si>
  <si>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</si>
  <si>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</si>
  <si>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</si>
  <si>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</si>
  <si>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</si>
  <si>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</si>
  <si>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</si>
  <si>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</si>
  <si>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</si>
  <si>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</si>
  <si>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</si>
  <si>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</si>
  <si>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</si>
  <si>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</si>
  <si>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</si>
  <si>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</si>
  <si>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</si>
  <si>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</si>
  <si>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</si>
  <si>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</si>
  <si>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</si>
  <si>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</si>
  <si>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</si>
  <si>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</si>
  <si>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</si>
  <si>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</si>
  <si>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</si>
  <si>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</si>
  <si>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</si>
  <si>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</si>
  <si>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</si>
  <si>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</si>
  <si>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</si>
  <si>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</si>
  <si>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</si>
  <si>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</si>
  <si>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</si>
  <si>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</si>
  <si>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</si>
  <si>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</si>
  <si>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</si>
  <si>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</si>
  <si>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</si>
  <si>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</si>
  <si>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</si>
  <si>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</si>
  <si>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</si>
  <si>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</si>
  <si>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</si>
  <si>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</si>
  <si>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</si>
  <si>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</si>
  <si>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</si>
  <si>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</si>
  <si>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</si>
  <si>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</si>
  <si>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</si>
  <si>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</si>
  <si>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</si>
  <si>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</si>
  <si>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</si>
  <si>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</si>
  <si>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</si>
  <si>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</si>
  <si>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</si>
  <si>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</si>
  <si>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</si>
  <si>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</si>
  <si>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</si>
  <si>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</si>
  <si>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</si>
  <si>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</si>
  <si>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</si>
  <si>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</si>
  <si>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</si>
  <si>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</si>
  <si>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</si>
  <si>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</si>
  <si>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</si>
  <si>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</si>
  <si>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</si>
  <si>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</si>
  <si>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</si>
  <si>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</si>
  <si>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</si>
  <si>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</si>
  <si>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</si>
  <si>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</si>
  <si>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</si>
  <si>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</si>
  <si>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</si>
  <si>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</si>
  <si>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</si>
  <si>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</si>
  <si>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</si>
  <si>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</si>
  <si>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</si>
  <si>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</si>
  <si>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</si>
  <si>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</si>
  <si>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</si>
  <si>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</si>
  <si>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</si>
  <si>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</si>
  <si>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</si>
  <si>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</si>
  <si>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</si>
  <si>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</si>
  <si>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</si>
  <si>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</si>
  <si>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</si>
  <si>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</si>
  <si>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</si>
  <si>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</si>
  <si>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</si>
  <si>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</si>
  <si>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</si>
  <si>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</si>
  <si>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</si>
  <si>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</si>
  <si>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</si>
  <si>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</si>
  <si>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</si>
  <si>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</si>
  <si>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</si>
  <si>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</si>
  <si>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</si>
  <si>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</si>
  <si>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</si>
  <si>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</si>
  <si>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</si>
  <si>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</si>
  <si>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</si>
  <si>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</si>
  <si>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</si>
  <si>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</si>
  <si>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</si>
  <si>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</si>
  <si>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</si>
  <si>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</si>
  <si>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</si>
  <si>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</si>
  <si>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</si>
  <si>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</si>
  <si>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</si>
  <si>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</si>
  <si>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</si>
  <si>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</si>
  <si>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</si>
  <si>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</si>
  <si>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</si>
  <si>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</si>
  <si>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</si>
  <si>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</si>
  <si>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</si>
  <si>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</si>
  <si>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</si>
  <si>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</si>
  <si>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</si>
  <si>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</si>
  <si>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</si>
  <si>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</si>
  <si>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</si>
  <si>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</si>
  <si>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</si>
  <si>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</si>
  <si>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</si>
  <si>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</si>
  <si>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</si>
  <si>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</si>
  <si>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</si>
  <si>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</si>
  <si>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</si>
  <si>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</si>
  <si>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</si>
  <si>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</si>
  <si>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</si>
  <si>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</si>
  <si>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</si>
  <si>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</si>
  <si>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</si>
  <si>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</si>
  <si>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</si>
  <si>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</si>
  <si>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</si>
  <si>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</si>
  <si>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</si>
  <si>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</si>
  <si>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</si>
  <si>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</si>
  <si>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</si>
  <si>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</si>
  <si>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</si>
  <si>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</si>
  <si>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</si>
  <si>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</si>
  <si>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</si>
  <si>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</si>
  <si>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</si>
  <si>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</si>
  <si>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</si>
  <si>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</si>
  <si>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</si>
  <si>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</si>
  <si>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</si>
  <si>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</si>
  <si>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</si>
  <si>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</si>
  <si>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</si>
  <si>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</si>
  <si>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</si>
  <si>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</si>
  <si>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</si>
  <si>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</si>
  <si>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</si>
  <si>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</si>
  <si>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</si>
  <si>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</si>
  <si>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</si>
  <si>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</si>
  <si>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</si>
  <si>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</si>
  <si>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</si>
  <si>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</si>
  <si>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</si>
  <si>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</si>
  <si>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</si>
  <si>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</si>
  <si>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</si>
  <si>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</si>
  <si>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</si>
  <si>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</si>
  <si>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</si>
  <si>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</si>
  <si>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</si>
  <si>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</si>
  <si>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</si>
  <si>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</si>
  <si>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</si>
  <si>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</si>
  <si>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</si>
  <si>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</si>
  <si>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</si>
  <si>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</si>
  <si>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</si>
  <si>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</si>
  <si>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</si>
  <si>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</si>
  <si>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</si>
  <si>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</si>
  <si>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</si>
  <si>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</si>
  <si>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</si>
  <si>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</si>
  <si>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</si>
  <si>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</si>
  <si>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</si>
  <si>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</si>
  <si>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</si>
  <si>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</si>
  <si>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</si>
  <si>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</si>
  <si>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</si>
  <si>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</si>
  <si>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</si>
  <si>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</si>
  <si>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</si>
  <si>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</si>
  <si>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</si>
  <si>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</si>
  <si>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</si>
  <si>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</si>
  <si>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</si>
  <si>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</si>
  <si>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</si>
  <si>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</si>
  <si>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</si>
  <si>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</si>
  <si>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</si>
  <si>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</si>
  <si>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</si>
  <si>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</si>
  <si>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</si>
  <si>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</si>
  <si>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</si>
  <si>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</si>
  <si>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</si>
  <si>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</si>
  <si>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</si>
  <si>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</si>
  <si>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</si>
  <si>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</si>
  <si>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</si>
  <si>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</si>
  <si>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</si>
  <si>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</si>
  <si>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</si>
  <si>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</si>
  <si>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</si>
  <si>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</si>
  <si>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</si>
  <si>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</si>
  <si>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</si>
  <si>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</si>
  <si>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</si>
  <si>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</si>
  <si>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</si>
  <si>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</si>
  <si>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</si>
  <si>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</si>
  <si>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</si>
  <si>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</si>
  <si>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</si>
  <si>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</si>
  <si>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</si>
  <si>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</si>
  <si>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</si>
  <si>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</si>
  <si>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</si>
  <si>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</si>
  <si>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</si>
  <si>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</si>
  <si>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</si>
  <si>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</si>
  <si>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</si>
  <si>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</si>
  <si>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</si>
  <si>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</si>
  <si>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</si>
  <si>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</si>
  <si>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</si>
  <si>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</si>
  <si>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</si>
  <si>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</si>
  <si>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</si>
  <si>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</si>
  <si>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</si>
  <si>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</si>
  <si>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</si>
  <si>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</si>
  <si>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</si>
  <si>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</si>
  <si>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</si>
  <si>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</si>
  <si>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</si>
  <si>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</si>
  <si>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</si>
  <si>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</si>
  <si>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</si>
  <si>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</si>
  <si>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</si>
  <si>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</si>
  <si>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</si>
  <si>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</si>
  <si>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</si>
  <si>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</si>
  <si>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</si>
  <si>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</si>
  <si>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</si>
  <si>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</si>
  <si>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</si>
  <si>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</si>
  <si>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</si>
  <si>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</si>
  <si>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</si>
  <si>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</si>
  <si>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</si>
  <si>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</si>
  <si>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</si>
  <si>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</si>
  <si>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</si>
  <si>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</si>
  <si>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</si>
  <si>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</si>
  <si>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</si>
  <si>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</si>
  <si>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</si>
  <si>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</si>
  <si>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</si>
  <si>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</si>
  <si>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</si>
  <si>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</si>
  <si>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</si>
  <si>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</si>
  <si>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</si>
  <si>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</si>
  <si>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</si>
  <si>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</si>
  <si>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</si>
  <si>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</si>
  <si>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</si>
  <si>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</si>
  <si>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</si>
  <si>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</si>
  <si>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</si>
  <si>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</si>
  <si>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</si>
  <si>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</si>
  <si>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</si>
  <si>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</si>
  <si>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</si>
  <si>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</si>
  <si>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</si>
  <si>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</si>
  <si>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</si>
  <si>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</si>
  <si>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</si>
  <si>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</si>
  <si>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</si>
  <si>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</si>
  <si>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</si>
  <si>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</si>
  <si>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</si>
  <si>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</si>
  <si>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</si>
  <si>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</si>
  <si>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</si>
  <si>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</si>
  <si>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</si>
  <si>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</si>
  <si>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</si>
  <si>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</si>
  <si>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</si>
  <si>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</si>
  <si>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</si>
  <si>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</si>
  <si>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</si>
  <si>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</si>
  <si>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</si>
  <si>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</si>
  <si>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</si>
  <si>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</si>
  <si>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</si>
  <si>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</si>
  <si>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</si>
  <si>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</si>
  <si>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</si>
  <si>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</si>
  <si>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</si>
  <si>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</si>
  <si>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</si>
  <si>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</si>
  <si>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</si>
  <si>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</si>
  <si>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</si>
  <si>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</si>
  <si>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</si>
  <si>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</si>
  <si>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</si>
  <si>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</si>
  <si>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</si>
  <si>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</si>
  <si>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</si>
  <si>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</si>
  <si>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</si>
  <si>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</si>
  <si>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</si>
  <si>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</si>
  <si>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</si>
  <si>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</si>
  <si>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</si>
  <si>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</si>
  <si>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</si>
  <si>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</si>
  <si>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</si>
  <si>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</si>
  <si>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</si>
  <si>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</si>
  <si>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</si>
  <si>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</si>
  <si>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</si>
  <si>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</si>
  <si>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</si>
  <si>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</si>
  <si>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</si>
  <si>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</si>
  <si>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</si>
  <si>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</si>
  <si>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</si>
  <si>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</si>
  <si>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</si>
  <si>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</si>
  <si>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</si>
  <si>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</si>
  <si>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</si>
  <si>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</si>
  <si>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</si>
  <si>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</si>
  <si>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</si>
  <si>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</si>
  <si>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</si>
  <si>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</si>
  <si>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</si>
  <si>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</si>
  <si>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</si>
  <si>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</si>
  <si>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</si>
  <si>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</si>
  <si>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</si>
  <si>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</si>
  <si>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</si>
  <si>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</si>
  <si>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</si>
  <si>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</si>
  <si>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</si>
  <si>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</si>
  <si>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</si>
  <si>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</si>
  <si>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</si>
  <si>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</si>
  <si>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</si>
  <si>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</si>
  <si>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</si>
  <si>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</si>
  <si>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</si>
  <si>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</si>
  <si>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</si>
  <si>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</si>
  <si>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</si>
  <si>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</si>
  <si>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</si>
  <si>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</si>
  <si>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</si>
  <si>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</si>
  <si>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</si>
  <si>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</si>
  <si>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</si>
  <si>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</si>
  <si>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</si>
  <si>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</si>
  <si>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</si>
  <si>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</si>
  <si>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</si>
  <si>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</si>
  <si>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</si>
  <si>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</si>
  <si>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</si>
  <si>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</si>
  <si>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</si>
  <si>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</si>
  <si>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</si>
  <si>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</si>
  <si>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</si>
  <si>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</si>
  <si>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</si>
  <si>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1 de Enero 30 de Septiembre de 2022</t>
  </si>
  <si>
    <t>Comisión Municipal del Deporte  de Santa Cruz de Juventino Rosas, Gto.</t>
  </si>
  <si>
    <t>Comisión Municipal del Deporte de Santa Cruz de Juventino Rosas, Gto.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</si>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</sst>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0" fillId="0" borderId="0" xfId="0" applyProtection="1"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5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47</xdr:row>
      <xdr:rowOff>0</xdr:rowOff>
    </xdr:from>
    <xdr:to>
      <xdr:col>4</xdr:col>
      <xdr:colOff>504825</xdr:colOff>
      <xdr:row>47</xdr:row>
      <xdr:rowOff>9525</xdr:rowOff>
    </xdr:to>
    <xdr:cxnSp macro="">
      <xdr:nvCxnSpPr>
        <xdr:cNvPr id="4" name="Conector recto 3"/>
        <xdr:cNvCxnSpPr/>
      </xdr:nvCxnSpPr>
      <xdr:spPr>
        <a:xfrm flipV="1">
          <a:off x="3362325" y="672465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1314450</xdr:colOff>
      <xdr:row>47</xdr:row>
      <xdr:rowOff>0</xdr:rowOff>
    </xdr:from>
    <xdr:to>
      <xdr:col>1</xdr:col>
      <xdr:colOff>3476625</xdr:colOff>
      <xdr:row>47</xdr:row>
      <xdr:rowOff>0</xdr:rowOff>
    </xdr:to>
    <xdr:cxnSp macro="">
      <xdr:nvCxnSpPr>
        <xdr:cNvPr id="5" name="Conector recto 4"/>
        <xdr:cNvCxnSpPr/>
      </xdr:nvCxnSpPr>
      <xdr:spPr>
        <a:xfrm>
          <a:off x="2295525" y="7200900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154</xdr:row>
      <xdr:rowOff>0</xdr:rowOff>
    </xdr:from>
    <xdr:to>
      <xdr:col>4</xdr:col>
      <xdr:colOff>504825</xdr:colOff>
      <xdr:row>154</xdr:row>
      <xdr:rowOff>9525</xdr:rowOff>
    </xdr:to>
    <xdr:cxnSp macro="">
      <xdr:nvCxnSpPr>
        <xdr:cNvPr id="2" name="Conector recto 1"/>
        <xdr:cNvCxnSpPr/>
      </xdr:nvCxnSpPr>
      <xdr:spPr>
        <a:xfrm flipV="1">
          <a:off x="3362325" y="672465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154</xdr:row>
      <xdr:rowOff>0</xdr:rowOff>
    </xdr:from>
    <xdr:to>
      <xdr:col>1</xdr:col>
      <xdr:colOff>4214363</xdr:colOff>
      <xdr:row>154</xdr:row>
      <xdr:rowOff>1798</xdr:rowOff>
    </xdr:to>
    <xdr:cxnSp macro="">
      <xdr:nvCxnSpPr>
        <xdr:cNvPr id="3" name="Conector recto 2"/>
        <xdr:cNvCxnSpPr/>
      </xdr:nvCxnSpPr>
      <xdr:spPr>
        <a:xfrm flipV="1">
          <a:off x="1065003" y="22482594"/>
          <a:ext cx="3814313" cy="17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225</xdr:row>
      <xdr:rowOff>0</xdr:rowOff>
    </xdr:from>
    <xdr:to>
      <xdr:col>4</xdr:col>
      <xdr:colOff>504825</xdr:colOff>
      <xdr:row>225</xdr:row>
      <xdr:rowOff>9525</xdr:rowOff>
    </xdr:to>
    <xdr:cxnSp macro="">
      <xdr:nvCxnSpPr>
        <xdr:cNvPr id="2" name="Conector recto 1"/>
        <xdr:cNvCxnSpPr/>
      </xdr:nvCxnSpPr>
      <xdr:spPr>
        <a:xfrm flipV="1">
          <a:off x="3362325" y="672465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876300</xdr:colOff>
      <xdr:row>224</xdr:row>
      <xdr:rowOff>171450</xdr:rowOff>
    </xdr:from>
    <xdr:to>
      <xdr:col>1</xdr:col>
      <xdr:colOff>4105275</xdr:colOff>
      <xdr:row>224</xdr:row>
      <xdr:rowOff>171450</xdr:rowOff>
    </xdr:to>
    <xdr:cxnSp macro="">
      <xdr:nvCxnSpPr>
        <xdr:cNvPr id="3" name="Conector recto 2"/>
        <xdr:cNvCxnSpPr/>
      </xdr:nvCxnSpPr>
      <xdr:spPr>
        <a:xfrm>
          <a:off x="1543050" y="34461450"/>
          <a:ext cx="3228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31</xdr:row>
      <xdr:rowOff>0</xdr:rowOff>
    </xdr:from>
    <xdr:to>
      <xdr:col>4</xdr:col>
      <xdr:colOff>504825</xdr:colOff>
      <xdr:row>31</xdr:row>
      <xdr:rowOff>9525</xdr:rowOff>
    </xdr:to>
    <xdr:cxnSp macro="">
      <xdr:nvCxnSpPr>
        <xdr:cNvPr id="2" name="Conector recto 1"/>
        <xdr:cNvCxnSpPr/>
      </xdr:nvCxnSpPr>
      <xdr:spPr>
        <a:xfrm flipV="1">
          <a:off x="3362325" y="672465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30</xdr:row>
      <xdr:rowOff>390525</xdr:rowOff>
    </xdr:from>
    <xdr:to>
      <xdr:col>1</xdr:col>
      <xdr:colOff>2562225</xdr:colOff>
      <xdr:row>31</xdr:row>
      <xdr:rowOff>0</xdr:rowOff>
    </xdr:to>
    <xdr:cxnSp macro="">
      <xdr:nvCxnSpPr>
        <xdr:cNvPr id="3" name="Conector recto 2"/>
        <xdr:cNvCxnSpPr/>
      </xdr:nvCxnSpPr>
      <xdr:spPr>
        <a:xfrm>
          <a:off x="400050" y="6715125"/>
          <a:ext cx="2162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133</xdr:row>
      <xdr:rowOff>0</xdr:rowOff>
    </xdr:from>
    <xdr:to>
      <xdr:col>4</xdr:col>
      <xdr:colOff>504825</xdr:colOff>
      <xdr:row>133</xdr:row>
      <xdr:rowOff>9525</xdr:rowOff>
    </xdr:to>
    <xdr:cxnSp macro="">
      <xdr:nvCxnSpPr>
        <xdr:cNvPr id="2" name="Conector recto 1"/>
        <xdr:cNvCxnSpPr/>
      </xdr:nvCxnSpPr>
      <xdr:spPr>
        <a:xfrm flipV="1">
          <a:off x="3362325" y="672465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132</xdr:row>
      <xdr:rowOff>180975</xdr:rowOff>
    </xdr:from>
    <xdr:to>
      <xdr:col>1</xdr:col>
      <xdr:colOff>3571875</xdr:colOff>
      <xdr:row>133</xdr:row>
      <xdr:rowOff>0</xdr:rowOff>
    </xdr:to>
    <xdr:cxnSp macro="">
      <xdr:nvCxnSpPr>
        <xdr:cNvPr id="3" name="Conector recto 2"/>
        <xdr:cNvCxnSpPr/>
      </xdr:nvCxnSpPr>
      <xdr:spPr>
        <a:xfrm flipV="1">
          <a:off x="1066800" y="19326225"/>
          <a:ext cx="3171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24</xdr:row>
      <xdr:rowOff>66675</xdr:rowOff>
    </xdr:from>
    <xdr:to>
      <xdr:col>1</xdr:col>
      <xdr:colOff>3352800</xdr:colOff>
      <xdr:row>24</xdr:row>
      <xdr:rowOff>66676</xdr:rowOff>
    </xdr:to>
    <xdr:cxnSp macro="">
      <xdr:nvCxnSpPr>
        <xdr:cNvPr id="2" name="Conector recto 1"/>
        <xdr:cNvCxnSpPr/>
      </xdr:nvCxnSpPr>
      <xdr:spPr>
        <a:xfrm flipV="1">
          <a:off x="762000" y="3838575"/>
          <a:ext cx="2809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4181475</xdr:colOff>
      <xdr:row>24</xdr:row>
      <xdr:rowOff>19050</xdr:rowOff>
    </xdr:from>
    <xdr:to>
      <xdr:col>4</xdr:col>
      <xdr:colOff>190500</xdr:colOff>
      <xdr:row>24</xdr:row>
      <xdr:rowOff>28575</xdr:rowOff>
    </xdr:to>
    <xdr:cxnSp macro="">
      <xdr:nvCxnSpPr>
        <xdr:cNvPr id="3" name="Conector recto 2"/>
        <xdr:cNvCxnSpPr/>
      </xdr:nvCxnSpPr>
      <xdr:spPr>
        <a:xfrm flipV="1">
          <a:off x="4400550" y="3790950"/>
          <a:ext cx="2162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42</xdr:row>
      <xdr:rowOff>0</xdr:rowOff>
    </xdr:from>
    <xdr:to>
      <xdr:col>4</xdr:col>
      <xdr:colOff>504825</xdr:colOff>
      <xdr:row>42</xdr:row>
      <xdr:rowOff>9525</xdr:rowOff>
    </xdr:to>
    <xdr:cxnSp macro="">
      <xdr:nvCxnSpPr>
        <xdr:cNvPr id="2" name="Conector recto 1"/>
        <xdr:cNvCxnSpPr/>
      </xdr:nvCxnSpPr>
      <xdr:spPr>
        <a:xfrm flipV="1">
          <a:off x="4333875" y="4762500"/>
          <a:ext cx="2686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1000125</xdr:colOff>
      <xdr:row>41</xdr:row>
      <xdr:rowOff>571500</xdr:rowOff>
    </xdr:from>
    <xdr:to>
      <xdr:col>1</xdr:col>
      <xdr:colOff>2990850</xdr:colOff>
      <xdr:row>42</xdr:row>
      <xdr:rowOff>0</xdr:rowOff>
    </xdr:to>
    <xdr:cxnSp macro="">
      <xdr:nvCxnSpPr>
        <xdr:cNvPr id="3" name="Conector recto 2"/>
        <xdr:cNvCxnSpPr/>
      </xdr:nvCxnSpPr>
      <xdr:spPr>
        <a:xfrm flipV="1">
          <a:off x="1247775" y="6715125"/>
          <a:ext cx="19907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56</xdr:row>
      <xdr:rowOff>19050</xdr:rowOff>
    </xdr:from>
    <xdr:to>
      <xdr:col>1</xdr:col>
      <xdr:colOff>3352800</xdr:colOff>
      <xdr:row>56</xdr:row>
      <xdr:rowOff>19051</xdr:rowOff>
    </xdr:to>
    <xdr:cxnSp macro="">
      <xdr:nvCxnSpPr>
        <xdr:cNvPr id="3" name="Conector recto 2"/>
        <xdr:cNvCxnSpPr/>
      </xdr:nvCxnSpPr>
      <xdr:spPr>
        <a:xfrm flipV="1">
          <a:off x="1209675" y="8305800"/>
          <a:ext cx="2809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4181475</xdr:colOff>
      <xdr:row>56</xdr:row>
      <xdr:rowOff>19050</xdr:rowOff>
    </xdr:from>
    <xdr:to>
      <xdr:col>4</xdr:col>
      <xdr:colOff>190500</xdr:colOff>
      <xdr:row>56</xdr:row>
      <xdr:rowOff>28575</xdr:rowOff>
    </xdr:to>
    <xdr:cxnSp macro="">
      <xdr:nvCxnSpPr>
        <xdr:cNvPr id="4" name="Conector recto 3"/>
        <xdr:cNvCxnSpPr/>
      </xdr:nvCxnSpPr>
      <xdr:spPr>
        <a:xfrm flipV="1">
          <a:off x="4400550" y="3790950"/>
          <a:ext cx="2162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6" t="s">
        <v>673</v>
      </c>
      <c r="B1" s="156"/>
      <c r="C1" s="17"/>
      <c r="D1" s="14" t="s">
        <v>614</v>
      </c>
      <c r="E1" s="15">
        <v>2022</v>
      </c>
    </row>
    <row r="2" spans="1:5" ht="18.95" customHeight="1" x14ac:dyDescent="0.2">
      <c r="A2" s="157" t="s">
        <v>613</v>
      </c>
      <c r="B2" s="157"/>
      <c r="C2" s="36"/>
      <c r="D2" s="14" t="s">
        <v>615</v>
      </c>
      <c r="E2" s="17" t="s">
        <v>620</v>
      </c>
    </row>
    <row r="3" spans="1:5" ht="18.95" customHeight="1" x14ac:dyDescent="0.2">
      <c r="A3" s="156" t="s">
        <v>672</v>
      </c>
      <c r="B3" s="156"/>
      <c r="C3" s="17"/>
      <c r="D3" s="14" t="s">
        <v>616</v>
      </c>
      <c r="E3" s="15">
        <v>3</v>
      </c>
    </row>
    <row r="4" spans="1:5" ht="18.95" customHeight="1" x14ac:dyDescent="0.2">
      <c r="A4" s="156" t="s">
        <v>636</v>
      </c>
      <c r="B4" s="156"/>
      <c r="C4" s="156"/>
      <c r="D4" s="156"/>
      <c r="E4" s="156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6" x14ac:dyDescent="0.2">
      <c r="A33" s="7"/>
      <c r="B33" s="10"/>
    </row>
    <row r="34" spans="1:6" x14ac:dyDescent="0.2">
      <c r="A34" s="7"/>
      <c r="B34" s="9"/>
    </row>
    <row r="35" spans="1:6" x14ac:dyDescent="0.2">
      <c r="A35" s="43" t="s">
        <v>48</v>
      </c>
      <c r="B35" s="44" t="s">
        <v>43</v>
      </c>
    </row>
    <row r="36" spans="1:6" x14ac:dyDescent="0.2">
      <c r="A36" s="43" t="s">
        <v>49</v>
      </c>
      <c r="B36" s="44" t="s">
        <v>44</v>
      </c>
    </row>
    <row r="37" spans="1:6" x14ac:dyDescent="0.2">
      <c r="A37" s="7"/>
      <c r="B37" s="10"/>
    </row>
    <row r="38" spans="1:6" x14ac:dyDescent="0.2">
      <c r="A38" s="7"/>
      <c r="B38" s="8" t="s">
        <v>46</v>
      </c>
    </row>
    <row r="39" spans="1:6" x14ac:dyDescent="0.2">
      <c r="A39" s="7" t="s">
        <v>47</v>
      </c>
      <c r="B39" s="44" t="s">
        <v>32</v>
      </c>
    </row>
    <row r="40" spans="1:6" x14ac:dyDescent="0.2">
      <c r="A40" s="7"/>
      <c r="B40" s="44" t="s">
        <v>637</v>
      </c>
    </row>
    <row r="41" spans="1:6" ht="12" thickBot="1" x14ac:dyDescent="0.25">
      <c r="A41" s="11"/>
      <c r="B41" s="12"/>
    </row>
    <row r="44" spans="1:6" x14ac:dyDescent="0.2">
      <c r="B44" s="4" t="s">
        <v>638</v>
      </c>
    </row>
    <row r="47" spans="1:6" ht="15" x14ac:dyDescent="0.25">
      <c r="B47" s="152"/>
      <c r="C47" s="152"/>
      <c r="D47" s="152"/>
      <c r="E47" s="152"/>
      <c r="F47" s="152"/>
    </row>
    <row r="48" spans="1:6" ht="15" x14ac:dyDescent="0.25">
      <c r="B48" s="153" t="s">
        <v>675</v>
      </c>
      <c r="C48" s="158" t="s">
        <v>676</v>
      </c>
      <c r="D48" s="158"/>
      <c r="E48" s="158"/>
      <c r="F48" s="152"/>
    </row>
    <row r="49" spans="2:6" ht="43.5" customHeight="1" x14ac:dyDescent="0.25">
      <c r="B49" s="154" t="s">
        <v>677</v>
      </c>
      <c r="C49" s="155" t="s">
        <v>678</v>
      </c>
      <c r="D49" s="155"/>
      <c r="E49" s="155"/>
      <c r="F49" s="152"/>
    </row>
  </sheetData>
  <sheetProtection formatCells="0" formatColumns="0" formatRows="0" autoFilter="0" pivotTables="0"/>
  <mergeCells count="6">
    <mergeCell ref="C49:E49"/>
    <mergeCell ref="A1:B1"/>
    <mergeCell ref="A2:B2"/>
    <mergeCell ref="A3:B3"/>
    <mergeCell ref="A4:E4"/>
    <mergeCell ref="C48:E48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74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showGridLines="0" topLeftCell="A10" workbookViewId="0">
      <selection activeCell="B24" sqref="B24:E27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61" t="s">
        <v>673</v>
      </c>
      <c r="B1" s="161"/>
      <c r="C1" s="161"/>
    </row>
    <row r="2" spans="1:3" s="37" customFormat="1" ht="18" customHeight="1" x14ac:dyDescent="0.25">
      <c r="A2" s="162" t="s">
        <v>626</v>
      </c>
      <c r="B2" s="163"/>
      <c r="C2" s="164"/>
    </row>
    <row r="3" spans="1:3" s="37" customFormat="1" ht="18" customHeight="1" x14ac:dyDescent="0.25">
      <c r="A3" s="161" t="s">
        <v>672</v>
      </c>
      <c r="B3" s="161"/>
      <c r="C3" s="161"/>
    </row>
    <row r="4" spans="1:3" s="39" customFormat="1" ht="18" customHeight="1" x14ac:dyDescent="0.2">
      <c r="A4" s="165" t="s">
        <v>627</v>
      </c>
      <c r="B4" s="166"/>
      <c r="C4" s="167"/>
    </row>
    <row r="5" spans="1:3" x14ac:dyDescent="0.2">
      <c r="A5" s="54" t="s">
        <v>525</v>
      </c>
      <c r="B5" s="54"/>
      <c r="C5" s="132">
        <v>0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5" x14ac:dyDescent="0.2">
      <c r="A17" s="66">
        <v>3.2</v>
      </c>
      <c r="B17" s="59" t="s">
        <v>534</v>
      </c>
      <c r="C17" s="134">
        <v>0</v>
      </c>
    </row>
    <row r="18" spans="1:5" x14ac:dyDescent="0.2">
      <c r="A18" s="66">
        <v>3.3</v>
      </c>
      <c r="B18" s="61" t="s">
        <v>535</v>
      </c>
      <c r="C18" s="135">
        <v>0</v>
      </c>
    </row>
    <row r="19" spans="1:5" x14ac:dyDescent="0.2">
      <c r="A19" s="55"/>
      <c r="B19" s="67"/>
      <c r="C19" s="68"/>
    </row>
    <row r="20" spans="1:5" x14ac:dyDescent="0.2">
      <c r="A20" s="69" t="s">
        <v>82</v>
      </c>
      <c r="B20" s="69"/>
      <c r="C20" s="132">
        <f>C5+C7-C15</f>
        <v>0</v>
      </c>
    </row>
    <row r="22" spans="1:5" x14ac:dyDescent="0.2">
      <c r="B22" s="38" t="s">
        <v>638</v>
      </c>
    </row>
    <row r="26" spans="1:5" x14ac:dyDescent="0.2">
      <c r="B26" s="153" t="s">
        <v>675</v>
      </c>
      <c r="C26" s="158" t="s">
        <v>676</v>
      </c>
      <c r="D26" s="158"/>
      <c r="E26" s="158"/>
    </row>
    <row r="27" spans="1:5" ht="22.5" x14ac:dyDescent="0.2">
      <c r="B27" s="154" t="s">
        <v>677</v>
      </c>
      <c r="C27" s="155" t="s">
        <v>678</v>
      </c>
      <c r="D27" s="155"/>
      <c r="E27" s="155"/>
    </row>
    <row r="81" spans="3:3" x14ac:dyDescent="0.2">
      <c r="C81" s="38">
        <v>0</v>
      </c>
    </row>
    <row r="82" spans="3:3" x14ac:dyDescent="0.2">
      <c r="C82" s="38">
        <v>0</v>
      </c>
    </row>
    <row r="84" spans="3:3" x14ac:dyDescent="0.2">
      <c r="C84" s="38">
        <v>0</v>
      </c>
    </row>
    <row r="86" spans="3:3" x14ac:dyDescent="0.2">
      <c r="C86" s="38">
        <v>0</v>
      </c>
    </row>
    <row r="88" spans="3:3" x14ac:dyDescent="0.2">
      <c r="C88" s="38">
        <v>0</v>
      </c>
    </row>
    <row r="89" spans="3:3" x14ac:dyDescent="0.2">
      <c r="C89" s="38">
        <v>0</v>
      </c>
    </row>
    <row r="90" spans="3:3" x14ac:dyDescent="0.2">
      <c r="C90" s="38">
        <v>0</v>
      </c>
    </row>
    <row r="91" spans="3:3" x14ac:dyDescent="0.2">
      <c r="C91" s="38">
        <v>0</v>
      </c>
    </row>
    <row r="92" spans="3:3" x14ac:dyDescent="0.2">
      <c r="C92" s="38">
        <v>0</v>
      </c>
    </row>
    <row r="93" spans="3:3" x14ac:dyDescent="0.2">
      <c r="C93" s="38">
        <v>0</v>
      </c>
    </row>
    <row r="94" spans="3:3" x14ac:dyDescent="0.2">
      <c r="C94" s="38">
        <v>0</v>
      </c>
    </row>
    <row r="101" spans="3:3" x14ac:dyDescent="0.2">
      <c r="C101" s="38">
        <v>2136191.38</v>
      </c>
    </row>
    <row r="102" spans="3:3" x14ac:dyDescent="0.2">
      <c r="C102" s="38">
        <v>0</v>
      </c>
    </row>
    <row r="103" spans="3:3" x14ac:dyDescent="0.2">
      <c r="C103" s="38">
        <v>81700</v>
      </c>
    </row>
    <row r="104" spans="3:3" x14ac:dyDescent="0.2">
      <c r="C104" s="38">
        <v>711262.11</v>
      </c>
    </row>
    <row r="105" spans="3:3" x14ac:dyDescent="0.2">
      <c r="C105" s="38">
        <v>56748</v>
      </c>
    </row>
    <row r="106" spans="3:3" x14ac:dyDescent="0.2">
      <c r="C106" s="38">
        <v>420302.48</v>
      </c>
    </row>
    <row r="108" spans="3:3" x14ac:dyDescent="0.2">
      <c r="C108" s="38">
        <v>183987.59</v>
      </c>
    </row>
    <row r="109" spans="3:3" x14ac:dyDescent="0.2">
      <c r="C109" s="38">
        <v>9624.52</v>
      </c>
    </row>
    <row r="110" spans="3:3" x14ac:dyDescent="0.2">
      <c r="C110" s="38">
        <v>0</v>
      </c>
    </row>
  </sheetData>
  <mergeCells count="6">
    <mergeCell ref="C27:E27"/>
    <mergeCell ref="A1:C1"/>
    <mergeCell ref="A2:C2"/>
    <mergeCell ref="A3:C3"/>
    <mergeCell ref="A4:C4"/>
    <mergeCell ref="C26:E26"/>
  </mergeCells>
  <pageMargins left="0.7" right="0.7" top="0.75" bottom="0.75" header="0.3" footer="0.3"/>
  <pageSetup fitToHeight="0"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9"/>
  <sheetViews>
    <sheetView showGridLines="0" topLeftCell="A22" workbookViewId="0">
      <selection activeCell="B45" sqref="B45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1" t="s">
        <v>673</v>
      </c>
      <c r="B1" s="161"/>
      <c r="C1" s="161"/>
    </row>
    <row r="2" spans="1:3" s="40" customFormat="1" ht="18.95" customHeight="1" x14ac:dyDescent="0.25">
      <c r="A2" s="168" t="s">
        <v>628</v>
      </c>
      <c r="B2" s="169"/>
      <c r="C2" s="170"/>
    </row>
    <row r="3" spans="1:3" s="40" customFormat="1" ht="18.95" customHeight="1" x14ac:dyDescent="0.25">
      <c r="A3" s="161" t="s">
        <v>672</v>
      </c>
      <c r="B3" s="161"/>
      <c r="C3" s="161"/>
    </row>
    <row r="4" spans="1:3" x14ac:dyDescent="0.2">
      <c r="A4" s="165" t="s">
        <v>627</v>
      </c>
      <c r="B4" s="166"/>
      <c r="C4" s="167"/>
    </row>
    <row r="5" spans="1:3" x14ac:dyDescent="0.2">
      <c r="A5" s="79" t="s">
        <v>538</v>
      </c>
      <c r="B5" s="54"/>
      <c r="C5" s="136">
        <v>0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0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0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0</v>
      </c>
    </row>
    <row r="31" spans="1:3" x14ac:dyDescent="0.2">
      <c r="A31" s="85" t="s">
        <v>560</v>
      </c>
      <c r="B31" s="72" t="s">
        <v>441</v>
      </c>
      <c r="C31" s="137">
        <v>0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5" x14ac:dyDescent="0.2">
      <c r="A33" s="85" t="s">
        <v>562</v>
      </c>
      <c r="B33" s="72" t="s">
        <v>451</v>
      </c>
      <c r="C33" s="137">
        <v>0</v>
      </c>
    </row>
    <row r="34" spans="1:5" x14ac:dyDescent="0.2">
      <c r="A34" s="85" t="s">
        <v>563</v>
      </c>
      <c r="B34" s="72" t="s">
        <v>564</v>
      </c>
      <c r="C34" s="137">
        <v>0</v>
      </c>
    </row>
    <row r="35" spans="1:5" x14ac:dyDescent="0.2">
      <c r="A35" s="85" t="s">
        <v>565</v>
      </c>
      <c r="B35" s="72" t="s">
        <v>566</v>
      </c>
      <c r="C35" s="137">
        <v>0</v>
      </c>
    </row>
    <row r="36" spans="1:5" x14ac:dyDescent="0.2">
      <c r="A36" s="85" t="s">
        <v>567</v>
      </c>
      <c r="B36" s="72" t="s">
        <v>459</v>
      </c>
      <c r="C36" s="137">
        <v>0</v>
      </c>
    </row>
    <row r="37" spans="1:5" x14ac:dyDescent="0.2">
      <c r="A37" s="85" t="s">
        <v>568</v>
      </c>
      <c r="B37" s="80" t="s">
        <v>569</v>
      </c>
      <c r="C37" s="139">
        <v>0</v>
      </c>
    </row>
    <row r="38" spans="1:5" x14ac:dyDescent="0.2">
      <c r="A38" s="73"/>
      <c r="B38" s="76"/>
      <c r="C38" s="77"/>
    </row>
    <row r="39" spans="1:5" x14ac:dyDescent="0.2">
      <c r="A39" s="78" t="s">
        <v>84</v>
      </c>
      <c r="B39" s="54"/>
      <c r="C39" s="132">
        <f>C5-C7+C30</f>
        <v>0</v>
      </c>
    </row>
    <row r="41" spans="1:5" x14ac:dyDescent="0.2">
      <c r="B41" s="38" t="s">
        <v>638</v>
      </c>
    </row>
    <row r="42" spans="1:5" ht="45.75" customHeight="1" x14ac:dyDescent="0.2"/>
    <row r="43" spans="1:5" x14ac:dyDescent="0.2">
      <c r="B43" s="153" t="s">
        <v>675</v>
      </c>
      <c r="C43" s="158" t="s">
        <v>676</v>
      </c>
      <c r="D43" s="158"/>
      <c r="E43" s="158"/>
    </row>
    <row r="44" spans="1:5" ht="22.5" x14ac:dyDescent="0.2">
      <c r="B44" s="154" t="s">
        <v>677</v>
      </c>
      <c r="C44" s="155" t="s">
        <v>678</v>
      </c>
      <c r="D44" s="155"/>
      <c r="E44" s="155"/>
    </row>
    <row r="111" spans="3:3" x14ac:dyDescent="0.2">
      <c r="C111" s="38">
        <v>0</v>
      </c>
    </row>
    <row r="112" spans="3:3" x14ac:dyDescent="0.2">
      <c r="C112" s="38">
        <v>0</v>
      </c>
    </row>
    <row r="113" spans="3:3" x14ac:dyDescent="0.2">
      <c r="C113" s="38">
        <v>97229.79</v>
      </c>
    </row>
    <row r="114" spans="3:3" x14ac:dyDescent="0.2">
      <c r="C114" s="38">
        <v>129575.79</v>
      </c>
    </row>
    <row r="115" spans="3:3" x14ac:dyDescent="0.2">
      <c r="C115" s="38">
        <v>0</v>
      </c>
    </row>
    <row r="116" spans="3:3" x14ac:dyDescent="0.2">
      <c r="C116" s="38">
        <v>12980.02</v>
      </c>
    </row>
    <row r="118" spans="3:3" x14ac:dyDescent="0.2">
      <c r="C118" s="38">
        <v>134502.98000000001</v>
      </c>
    </row>
    <row r="119" spans="3:3" x14ac:dyDescent="0.2">
      <c r="C119" s="38">
        <v>0</v>
      </c>
    </row>
    <row r="120" spans="3:3" x14ac:dyDescent="0.2">
      <c r="C120" s="38">
        <v>0</v>
      </c>
    </row>
    <row r="200" spans="3:3" x14ac:dyDescent="0.2">
      <c r="C200" s="38">
        <v>0</v>
      </c>
    </row>
    <row r="201" spans="3:3" x14ac:dyDescent="0.2">
      <c r="C201" s="38">
        <v>0</v>
      </c>
    </row>
    <row r="202" spans="3:3" x14ac:dyDescent="0.2">
      <c r="C202" s="38">
        <v>0</v>
      </c>
    </row>
    <row r="203" spans="3:3" x14ac:dyDescent="0.2">
      <c r="C203" s="38">
        <v>0</v>
      </c>
    </row>
    <row r="205" spans="3:3" x14ac:dyDescent="0.2">
      <c r="C205" s="38">
        <v>0</v>
      </c>
    </row>
    <row r="207" spans="3:3" x14ac:dyDescent="0.2">
      <c r="C207" s="38">
        <v>0</v>
      </c>
    </row>
    <row r="209" spans="3:3" x14ac:dyDescent="0.2">
      <c r="C209" s="38">
        <v>0</v>
      </c>
    </row>
  </sheetData>
  <mergeCells count="6">
    <mergeCell ref="C44:E44"/>
    <mergeCell ref="A1:C1"/>
    <mergeCell ref="A2:C2"/>
    <mergeCell ref="A3:C3"/>
    <mergeCell ref="A4:C4"/>
    <mergeCell ref="C43:E43"/>
  </mergeCells>
  <pageMargins left="0.7" right="0.7" top="0.75" bottom="0.75" header="0.3" footer="0.3"/>
  <pageSetup paperSize="9" scale="8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5"/>
  <sheetViews>
    <sheetView topLeftCell="A43" workbookViewId="0">
      <selection activeCell="D64" sqref="D6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61" t="str">
        <f>'Notas a los Edos Financieros'!A1</f>
        <v>Comisión Municipal del Deporte  de Santa Cruz de Juventino Rosas, Gto.</v>
      </c>
      <c r="B1" s="171"/>
      <c r="C1" s="171"/>
      <c r="D1" s="171"/>
      <c r="E1" s="171"/>
      <c r="F1" s="171"/>
      <c r="G1" s="27" t="s">
        <v>617</v>
      </c>
      <c r="H1" s="28" t="s">
        <v>625</v>
      </c>
    </row>
    <row r="2" spans="1:10" ht="18.95" customHeight="1" x14ac:dyDescent="0.2">
      <c r="A2" s="161" t="s">
        <v>629</v>
      </c>
      <c r="B2" s="171"/>
      <c r="C2" s="171"/>
      <c r="D2" s="171"/>
      <c r="E2" s="171"/>
      <c r="F2" s="171"/>
      <c r="G2" s="27" t="s">
        <v>618</v>
      </c>
      <c r="H2" s="28" t="s">
        <v>620</v>
      </c>
    </row>
    <row r="3" spans="1:10" ht="18.95" customHeight="1" x14ac:dyDescent="0.2">
      <c r="A3" s="172" t="str">
        <f>'Notas a los Edos Financieros'!A3</f>
        <v>Correspondiente del 1 de Enero 30 de Septiembre de 2022</v>
      </c>
      <c r="B3" s="173"/>
      <c r="C3" s="173"/>
      <c r="D3" s="173"/>
      <c r="E3" s="173"/>
      <c r="F3" s="173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638</v>
      </c>
    </row>
    <row r="56" spans="1:6" x14ac:dyDescent="0.2">
      <c r="B56" s="38"/>
      <c r="C56" s="38"/>
      <c r="D56" s="38"/>
      <c r="E56" s="38"/>
    </row>
    <row r="57" spans="1:6" x14ac:dyDescent="0.2">
      <c r="B57" s="38"/>
      <c r="C57" s="38"/>
      <c r="D57" s="38"/>
      <c r="E57" s="38"/>
    </row>
    <row r="58" spans="1:6" x14ac:dyDescent="0.2">
      <c r="B58" s="153" t="s">
        <v>675</v>
      </c>
      <c r="C58" s="158" t="s">
        <v>676</v>
      </c>
      <c r="D58" s="158"/>
      <c r="E58" s="158"/>
    </row>
    <row r="59" spans="1:6" x14ac:dyDescent="0.2">
      <c r="B59" s="154" t="s">
        <v>677</v>
      </c>
      <c r="C59" s="155" t="s">
        <v>678</v>
      </c>
      <c r="D59" s="155"/>
      <c r="E59" s="155"/>
    </row>
    <row r="122" spans="3:3" x14ac:dyDescent="0.2">
      <c r="C122" s="29">
        <v>387298.61</v>
      </c>
    </row>
    <row r="123" spans="3:3" x14ac:dyDescent="0.2">
      <c r="C123" s="29">
        <v>0</v>
      </c>
    </row>
    <row r="124" spans="3:3" x14ac:dyDescent="0.2">
      <c r="C124" s="29">
        <v>7084.91</v>
      </c>
    </row>
    <row r="125" spans="3:3" x14ac:dyDescent="0.2">
      <c r="C125" s="29">
        <v>160932.19</v>
      </c>
    </row>
    <row r="126" spans="3:3" x14ac:dyDescent="0.2">
      <c r="C126" s="29">
        <v>86561.11</v>
      </c>
    </row>
    <row r="129" spans="3:3" x14ac:dyDescent="0.2">
      <c r="C129" s="29">
        <v>0</v>
      </c>
    </row>
    <row r="130" spans="3:3" x14ac:dyDescent="0.2">
      <c r="C130" s="29">
        <v>0</v>
      </c>
    </row>
    <row r="132" spans="3:3" x14ac:dyDescent="0.2">
      <c r="C132" s="29">
        <v>0</v>
      </c>
    </row>
    <row r="133" spans="3:3" x14ac:dyDescent="0.2">
      <c r="C133" s="29">
        <v>0</v>
      </c>
    </row>
    <row r="135" spans="3:3" x14ac:dyDescent="0.2">
      <c r="C135" s="29">
        <v>0</v>
      </c>
    </row>
    <row r="136" spans="3:3" x14ac:dyDescent="0.2">
      <c r="C136" s="29">
        <v>0</v>
      </c>
    </row>
    <row r="138" spans="3:3" x14ac:dyDescent="0.2">
      <c r="C138" s="29">
        <v>162594.82999999999</v>
      </c>
    </row>
    <row r="139" spans="3:3" x14ac:dyDescent="0.2">
      <c r="C139" s="29">
        <v>0</v>
      </c>
    </row>
    <row r="140" spans="3:3" x14ac:dyDescent="0.2">
      <c r="C140" s="29">
        <v>0</v>
      </c>
    </row>
    <row r="141" spans="3:3" x14ac:dyDescent="0.2">
      <c r="C141" s="29">
        <v>0</v>
      </c>
    </row>
    <row r="143" spans="3:3" x14ac:dyDescent="0.2">
      <c r="C143" s="29">
        <v>0</v>
      </c>
    </row>
    <row r="144" spans="3:3" x14ac:dyDescent="0.2">
      <c r="C144" s="29">
        <v>0</v>
      </c>
    </row>
    <row r="145" spans="3:3" x14ac:dyDescent="0.2">
      <c r="C145" s="29">
        <v>0</v>
      </c>
    </row>
    <row r="147" spans="3:3" x14ac:dyDescent="0.2">
      <c r="C147" s="29">
        <v>0</v>
      </c>
    </row>
    <row r="148" spans="3:3" x14ac:dyDescent="0.2">
      <c r="C148" s="29">
        <v>0</v>
      </c>
    </row>
    <row r="150" spans="3:3" x14ac:dyDescent="0.2">
      <c r="C150" s="29">
        <v>0</v>
      </c>
    </row>
    <row r="152" spans="3:3" x14ac:dyDescent="0.2">
      <c r="C152" s="29">
        <v>0</v>
      </c>
    </row>
    <row r="153" spans="3:3" x14ac:dyDescent="0.2">
      <c r="C153" s="29">
        <v>0</v>
      </c>
    </row>
    <row r="154" spans="3:3" x14ac:dyDescent="0.2">
      <c r="C154" s="29">
        <v>0</v>
      </c>
    </row>
    <row r="155" spans="3:3" x14ac:dyDescent="0.2">
      <c r="C155" s="29">
        <v>0</v>
      </c>
    </row>
    <row r="156" spans="3:3" x14ac:dyDescent="0.2">
      <c r="C156" s="29">
        <v>0</v>
      </c>
    </row>
    <row r="158" spans="3:3" x14ac:dyDescent="0.2">
      <c r="C158" s="29">
        <v>0</v>
      </c>
    </row>
    <row r="159" spans="3:3" x14ac:dyDescent="0.2">
      <c r="C159" s="29">
        <v>0</v>
      </c>
    </row>
    <row r="162" spans="3:3" x14ac:dyDescent="0.2">
      <c r="C162" s="29">
        <v>0</v>
      </c>
    </row>
    <row r="163" spans="3:3" x14ac:dyDescent="0.2">
      <c r="C163" s="29">
        <v>0</v>
      </c>
    </row>
    <row r="165" spans="3:3" x14ac:dyDescent="0.2">
      <c r="C165" s="29">
        <v>0</v>
      </c>
    </row>
    <row r="166" spans="3:3" x14ac:dyDescent="0.2">
      <c r="C166" s="29">
        <v>0</v>
      </c>
    </row>
    <row r="168" spans="3:3" x14ac:dyDescent="0.2">
      <c r="C168" s="29">
        <v>0</v>
      </c>
    </row>
    <row r="169" spans="3:3" x14ac:dyDescent="0.2">
      <c r="C169" s="29">
        <v>0</v>
      </c>
    </row>
    <row r="172" spans="3:3" x14ac:dyDescent="0.2">
      <c r="C172" s="29">
        <v>0</v>
      </c>
    </row>
    <row r="173" spans="3:3" x14ac:dyDescent="0.2">
      <c r="C173" s="29">
        <v>0</v>
      </c>
    </row>
    <row r="175" spans="3:3" x14ac:dyDescent="0.2">
      <c r="C175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8:E58"/>
    <mergeCell ref="C59:E59"/>
  </mergeCells>
  <pageMargins left="0.7" right="0.7" top="0.75" bottom="0.75" header="0.3" footer="0.3"/>
  <pageSetup paperSize="9" scale="54" fitToHeight="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4" t="s">
        <v>34</v>
      </c>
      <c r="B5" s="174"/>
      <c r="C5" s="174"/>
      <c r="D5" s="174"/>
      <c r="E5" s="174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5" t="s">
        <v>36</v>
      </c>
      <c r="C10" s="175"/>
      <c r="D10" s="175"/>
      <c r="E10" s="175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5" t="s">
        <v>38</v>
      </c>
      <c r="C12" s="175"/>
      <c r="D12" s="175"/>
      <c r="E12" s="175"/>
    </row>
    <row r="13" spans="1:8" s="112" customFormat="1" ht="26.1" customHeight="1" x14ac:dyDescent="0.2">
      <c r="A13" s="116" t="s">
        <v>603</v>
      </c>
      <c r="B13" s="175" t="s">
        <v>39</v>
      </c>
      <c r="C13" s="175"/>
      <c r="D13" s="175"/>
      <c r="E13" s="175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  <row r="178" spans="3:3" x14ac:dyDescent="0.2">
      <c r="C178" s="3">
        <v>0</v>
      </c>
    </row>
    <row r="179" spans="3:3" x14ac:dyDescent="0.2">
      <c r="C179" s="3">
        <v>0</v>
      </c>
    </row>
    <row r="181" spans="3:3" x14ac:dyDescent="0.2">
      <c r="C181" s="3">
        <v>0</v>
      </c>
    </row>
    <row r="183" spans="3:3" x14ac:dyDescent="0.2">
      <c r="C183" s="3">
        <v>0</v>
      </c>
    </row>
    <row r="184" spans="3:3" x14ac:dyDescent="0.2">
      <c r="C184" s="3">
        <v>0</v>
      </c>
    </row>
    <row r="187" spans="3:3" x14ac:dyDescent="0.2">
      <c r="C187" s="3">
        <v>0</v>
      </c>
    </row>
    <row r="188" spans="3:3" x14ac:dyDescent="0.2">
      <c r="C188" s="3">
        <v>0</v>
      </c>
    </row>
    <row r="189" spans="3:3" x14ac:dyDescent="0.2">
      <c r="C189" s="3">
        <v>0</v>
      </c>
    </row>
    <row r="190" spans="3:3" x14ac:dyDescent="0.2">
      <c r="C190" s="3">
        <v>0</v>
      </c>
    </row>
    <row r="191" spans="3:3" x14ac:dyDescent="0.2">
      <c r="C191" s="3">
        <v>0</v>
      </c>
    </row>
    <row r="192" spans="3:3" x14ac:dyDescent="0.2">
      <c r="C192" s="3">
        <v>0</v>
      </c>
    </row>
    <row r="193" spans="3:3" x14ac:dyDescent="0.2">
      <c r="C193" s="3">
        <v>0</v>
      </c>
    </row>
    <row r="194" spans="3:3" x14ac:dyDescent="0.2">
      <c r="C194" s="3">
        <v>0</v>
      </c>
    </row>
    <row r="196" spans="3:3" x14ac:dyDescent="0.2">
      <c r="C196" s="3">
        <v>0</v>
      </c>
    </row>
    <row r="197" spans="3:3" x14ac:dyDescent="0.2">
      <c r="C197" s="3">
        <v>0</v>
      </c>
    </row>
    <row r="199" spans="3:3" x14ac:dyDescent="0.2">
      <c r="C199" s="3">
        <v>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2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A139" zoomScale="106" zoomScaleNormal="106" workbookViewId="0">
      <selection activeCell="C159" sqref="C159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9" t="s">
        <v>673</v>
      </c>
      <c r="B1" s="160"/>
      <c r="C1" s="160"/>
      <c r="D1" s="160"/>
      <c r="E1" s="160"/>
      <c r="F1" s="160"/>
      <c r="G1" s="14" t="s">
        <v>617</v>
      </c>
      <c r="H1" s="25">
        <v>2022</v>
      </c>
    </row>
    <row r="2" spans="1:8" s="16" customFormat="1" ht="18.95" customHeight="1" x14ac:dyDescent="0.25">
      <c r="A2" s="159" t="s">
        <v>621</v>
      </c>
      <c r="B2" s="160"/>
      <c r="C2" s="160"/>
      <c r="D2" s="160"/>
      <c r="E2" s="160"/>
      <c r="F2" s="160"/>
      <c r="G2" s="14" t="s">
        <v>618</v>
      </c>
      <c r="H2" s="25" t="s">
        <v>620</v>
      </c>
    </row>
    <row r="3" spans="1:8" s="16" customFormat="1" ht="18.95" customHeight="1" x14ac:dyDescent="0.25">
      <c r="A3" s="159" t="s">
        <v>672</v>
      </c>
      <c r="B3" s="160"/>
      <c r="C3" s="160"/>
      <c r="D3" s="160"/>
      <c r="E3" s="160"/>
      <c r="F3" s="16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942.4</v>
      </c>
      <c r="D15" s="24">
        <v>1147.8900000000001</v>
      </c>
      <c r="E15" s="24">
        <v>-88.69</v>
      </c>
      <c r="F15" s="24">
        <v>2014.65</v>
      </c>
      <c r="G15" s="24">
        <v>2354.63</v>
      </c>
    </row>
    <row r="16" spans="1:8" x14ac:dyDescent="0.2">
      <c r="A16" s="22">
        <v>1124</v>
      </c>
      <c r="B16" s="20" t="s">
        <v>202</v>
      </c>
      <c r="C16" s="24">
        <v>390000</v>
      </c>
      <c r="D16" s="24">
        <v>390000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25260.17</v>
      </c>
      <c r="D20" s="24">
        <v>25260.17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0.2</v>
      </c>
      <c r="D23" s="24">
        <v>0.2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1645838.59</v>
      </c>
      <c r="D62" s="24">
        <f t="shared" ref="D62:E62" si="0">SUM(D63:D70)</f>
        <v>0</v>
      </c>
      <c r="E62" s="24">
        <f t="shared" si="0"/>
        <v>-914023.02</v>
      </c>
    </row>
    <row r="63" spans="1:9" x14ac:dyDescent="0.2">
      <c r="A63" s="22">
        <v>1241</v>
      </c>
      <c r="B63" s="20" t="s">
        <v>239</v>
      </c>
      <c r="C63" s="24">
        <v>387086.25</v>
      </c>
      <c r="D63" s="24">
        <v>0</v>
      </c>
      <c r="E63" s="24">
        <v>-240494.44</v>
      </c>
    </row>
    <row r="64" spans="1:9" x14ac:dyDescent="0.2">
      <c r="A64" s="22">
        <v>1242</v>
      </c>
      <c r="B64" s="20" t="s">
        <v>240</v>
      </c>
      <c r="C64" s="24">
        <v>407947.46</v>
      </c>
      <c r="D64" s="24">
        <v>0</v>
      </c>
      <c r="E64" s="24">
        <v>-173365.38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663273.06000000006</v>
      </c>
      <c r="D66" s="24">
        <v>0</v>
      </c>
      <c r="E66" s="24">
        <v>-397361.33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187531.82</v>
      </c>
      <c r="D68" s="24">
        <v>0</v>
      </c>
      <c r="E68" s="24">
        <v>-102801.87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639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6" x14ac:dyDescent="0.2">
      <c r="A145" s="22">
        <v>2199</v>
      </c>
      <c r="B145" s="20" t="s">
        <v>300</v>
      </c>
      <c r="C145" s="24">
        <v>0</v>
      </c>
    </row>
    <row r="146" spans="1:6" x14ac:dyDescent="0.2">
      <c r="A146" s="22">
        <v>2240</v>
      </c>
      <c r="B146" s="20" t="s">
        <v>301</v>
      </c>
      <c r="C146" s="24">
        <f>SUM(C147:C149)</f>
        <v>0</v>
      </c>
    </row>
    <row r="147" spans="1:6" x14ac:dyDescent="0.2">
      <c r="A147" s="22">
        <v>2241</v>
      </c>
      <c r="B147" s="20" t="s">
        <v>302</v>
      </c>
      <c r="C147" s="24">
        <v>0</v>
      </c>
    </row>
    <row r="148" spans="1:6" x14ac:dyDescent="0.2">
      <c r="A148" s="22">
        <v>2242</v>
      </c>
      <c r="B148" s="20" t="s">
        <v>303</v>
      </c>
      <c r="C148" s="24">
        <v>0</v>
      </c>
    </row>
    <row r="149" spans="1:6" x14ac:dyDescent="0.2">
      <c r="A149" s="22">
        <v>2249</v>
      </c>
      <c r="B149" s="20" t="s">
        <v>304</v>
      </c>
      <c r="C149" s="24">
        <v>0</v>
      </c>
    </row>
    <row r="151" spans="1:6" x14ac:dyDescent="0.2">
      <c r="B151" s="20" t="s">
        <v>638</v>
      </c>
    </row>
    <row r="154" spans="1:6" ht="15" x14ac:dyDescent="0.25">
      <c r="B154" s="152"/>
      <c r="C154" s="152"/>
      <c r="D154" s="152"/>
      <c r="E154" s="152"/>
      <c r="F154" s="152"/>
    </row>
    <row r="155" spans="1:6" ht="15" x14ac:dyDescent="0.25">
      <c r="B155" s="153" t="s">
        <v>675</v>
      </c>
      <c r="C155" s="158" t="s">
        <v>676</v>
      </c>
      <c r="D155" s="158"/>
      <c r="E155" s="158"/>
      <c r="F155" s="152"/>
    </row>
    <row r="156" spans="1:6" ht="43.5" customHeight="1" x14ac:dyDescent="0.25">
      <c r="B156" s="154" t="s">
        <v>677</v>
      </c>
      <c r="C156" s="155" t="s">
        <v>678</v>
      </c>
      <c r="D156" s="155"/>
      <c r="E156" s="155"/>
      <c r="F156" s="152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5:E155"/>
    <mergeCell ref="C156:E156"/>
  </mergeCells>
  <pageMargins left="0.7" right="0.7" top="0.75" bottom="0.75" header="0.3" footer="0.3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2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  <row r="111" spans="3:3" x14ac:dyDescent="0.2">
      <c r="C111" s="3">
        <v>-315299.14</v>
      </c>
    </row>
    <row r="112" spans="3:3" x14ac:dyDescent="0.2">
      <c r="C112" s="3">
        <v>86.03</v>
      </c>
    </row>
    <row r="113" spans="3:3" x14ac:dyDescent="0.2">
      <c r="C113" s="3">
        <v>0</v>
      </c>
    </row>
    <row r="114" spans="3:3" x14ac:dyDescent="0.2">
      <c r="C114" s="3">
        <v>0</v>
      </c>
    </row>
    <row r="115" spans="3:3" x14ac:dyDescent="0.2">
      <c r="C115" s="3">
        <v>0</v>
      </c>
    </row>
    <row r="116" spans="3:3" x14ac:dyDescent="0.2">
      <c r="C116" s="3">
        <v>0</v>
      </c>
    </row>
    <row r="117" spans="3:3" x14ac:dyDescent="0.2">
      <c r="C117" s="3">
        <v>207293.96</v>
      </c>
    </row>
    <row r="118" spans="3:3" x14ac:dyDescent="0.2">
      <c r="C118" s="3">
        <v>0</v>
      </c>
    </row>
    <row r="119" spans="3:3" x14ac:dyDescent="0.2">
      <c r="C119" s="3">
        <v>394.4</v>
      </c>
    </row>
    <row r="121" spans="3:3" x14ac:dyDescent="0.2">
      <c r="C121" s="3">
        <v>0</v>
      </c>
    </row>
    <row r="122" spans="3:3" x14ac:dyDescent="0.2">
      <c r="C122" s="3">
        <v>0</v>
      </c>
    </row>
  </sheetData>
  <pageMargins left="0.70866141732283472" right="0.70866141732283472" top="0.74803149606299213" bottom="0.74803149606299213" header="0.31496062992125984" footer="0.31496062992125984"/>
  <pageSetup scale="34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7"/>
  <sheetViews>
    <sheetView topLeftCell="A205" zoomScaleNormal="100" workbookViewId="0">
      <selection activeCell="B227" sqref="B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7" t="s">
        <v>674</v>
      </c>
      <c r="B1" s="157"/>
      <c r="C1" s="157"/>
      <c r="D1" s="14" t="s">
        <v>617</v>
      </c>
      <c r="E1" s="25">
        <v>2022</v>
      </c>
    </row>
    <row r="2" spans="1:5" s="16" customFormat="1" ht="18.95" customHeight="1" x14ac:dyDescent="0.25">
      <c r="A2" s="157" t="s">
        <v>622</v>
      </c>
      <c r="B2" s="157"/>
      <c r="C2" s="157"/>
      <c r="D2" s="14" t="s">
        <v>618</v>
      </c>
      <c r="E2" s="25" t="s">
        <v>620</v>
      </c>
    </row>
    <row r="3" spans="1:5" s="16" customFormat="1" ht="18.95" customHeight="1" x14ac:dyDescent="0.25">
      <c r="A3" s="157" t="s">
        <v>672</v>
      </c>
      <c r="B3" s="157"/>
      <c r="C3" s="15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0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0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0</v>
      </c>
      <c r="D99" s="53" t="e">
        <f>C99/$C$98</f>
        <v>#DIV/0!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0</v>
      </c>
      <c r="D100" s="53" t="e">
        <f t="shared" ref="D100:D163" si="0">C100/$C$98</f>
        <v>#DIV/0!</v>
      </c>
      <c r="E100" s="49"/>
    </row>
    <row r="101" spans="1:5" x14ac:dyDescent="0.2">
      <c r="A101" s="51">
        <v>5111</v>
      </c>
      <c r="B101" s="49" t="s">
        <v>363</v>
      </c>
      <c r="C101" s="52">
        <v>0</v>
      </c>
      <c r="D101" s="53" t="e">
        <f t="shared" si="0"/>
        <v>#DIV/0!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 t="e">
        <f t="shared" si="0"/>
        <v>#DIV/0!</v>
      </c>
      <c r="E102" s="49"/>
    </row>
    <row r="103" spans="1:5" x14ac:dyDescent="0.2">
      <c r="A103" s="51">
        <v>5113</v>
      </c>
      <c r="B103" s="49" t="s">
        <v>365</v>
      </c>
      <c r="C103" s="52">
        <v>0</v>
      </c>
      <c r="D103" s="53" t="e">
        <f t="shared" si="0"/>
        <v>#DIV/0!</v>
      </c>
      <c r="E103" s="49"/>
    </row>
    <row r="104" spans="1:5" x14ac:dyDescent="0.2">
      <c r="A104" s="51">
        <v>5114</v>
      </c>
      <c r="B104" s="49" t="s">
        <v>366</v>
      </c>
      <c r="C104" s="52">
        <v>0</v>
      </c>
      <c r="D104" s="53" t="e">
        <f t="shared" si="0"/>
        <v>#DIV/0!</v>
      </c>
      <c r="E104" s="49"/>
    </row>
    <row r="105" spans="1:5" x14ac:dyDescent="0.2">
      <c r="A105" s="51">
        <v>5115</v>
      </c>
      <c r="B105" s="49" t="s">
        <v>367</v>
      </c>
      <c r="C105" s="52">
        <v>0</v>
      </c>
      <c r="D105" s="53" t="e">
        <f t="shared" si="0"/>
        <v>#DIV/0!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 t="e">
        <f t="shared" si="0"/>
        <v>#DIV/0!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0</v>
      </c>
      <c r="D107" s="53" t="e">
        <f t="shared" si="0"/>
        <v>#DIV/0!</v>
      </c>
      <c r="E107" s="49"/>
    </row>
    <row r="108" spans="1:5" x14ac:dyDescent="0.2">
      <c r="A108" s="51">
        <v>5121</v>
      </c>
      <c r="B108" s="49" t="s">
        <v>370</v>
      </c>
      <c r="C108" s="52">
        <v>0</v>
      </c>
      <c r="D108" s="53" t="e">
        <f t="shared" si="0"/>
        <v>#DIV/0!</v>
      </c>
      <c r="E108" s="49"/>
    </row>
    <row r="109" spans="1:5" x14ac:dyDescent="0.2">
      <c r="A109" s="51">
        <v>5122</v>
      </c>
      <c r="B109" s="49" t="s">
        <v>371</v>
      </c>
      <c r="C109" s="52">
        <v>0</v>
      </c>
      <c r="D109" s="53" t="e">
        <f t="shared" si="0"/>
        <v>#DIV/0!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 t="e">
        <f t="shared" si="0"/>
        <v>#DIV/0!</v>
      </c>
      <c r="E110" s="49"/>
    </row>
    <row r="111" spans="1:5" x14ac:dyDescent="0.2">
      <c r="A111" s="51">
        <v>5124</v>
      </c>
      <c r="B111" s="49" t="s">
        <v>373</v>
      </c>
      <c r="C111" s="52">
        <v>0</v>
      </c>
      <c r="D111" s="53" t="e">
        <f t="shared" si="0"/>
        <v>#DIV/0!</v>
      </c>
      <c r="E111" s="49"/>
    </row>
    <row r="112" spans="1:5" x14ac:dyDescent="0.2">
      <c r="A112" s="51">
        <v>5125</v>
      </c>
      <c r="B112" s="49" t="s">
        <v>374</v>
      </c>
      <c r="C112" s="52">
        <v>0</v>
      </c>
      <c r="D112" s="53" t="e">
        <f t="shared" si="0"/>
        <v>#DIV/0!</v>
      </c>
      <c r="E112" s="49"/>
    </row>
    <row r="113" spans="1:5" x14ac:dyDescent="0.2">
      <c r="A113" s="51">
        <v>5126</v>
      </c>
      <c r="B113" s="49" t="s">
        <v>375</v>
      </c>
      <c r="C113" s="52">
        <v>0</v>
      </c>
      <c r="D113" s="53" t="e">
        <f t="shared" si="0"/>
        <v>#DIV/0!</v>
      </c>
      <c r="E113" s="49"/>
    </row>
    <row r="114" spans="1:5" x14ac:dyDescent="0.2">
      <c r="A114" s="51">
        <v>5127</v>
      </c>
      <c r="B114" s="49" t="s">
        <v>376</v>
      </c>
      <c r="C114" s="52">
        <v>0</v>
      </c>
      <c r="D114" s="53" t="e">
        <f t="shared" si="0"/>
        <v>#DIV/0!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 t="e">
        <f t="shared" si="0"/>
        <v>#DIV/0!</v>
      </c>
      <c r="E115" s="49"/>
    </row>
    <row r="116" spans="1:5" x14ac:dyDescent="0.2">
      <c r="A116" s="51">
        <v>5129</v>
      </c>
      <c r="B116" s="49" t="s">
        <v>378</v>
      </c>
      <c r="C116" s="52">
        <v>0</v>
      </c>
      <c r="D116" s="53" t="e">
        <f t="shared" si="0"/>
        <v>#DIV/0!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0</v>
      </c>
      <c r="D117" s="53" t="e">
        <f t="shared" si="0"/>
        <v>#DIV/0!</v>
      </c>
      <c r="E117" s="49"/>
    </row>
    <row r="118" spans="1:5" x14ac:dyDescent="0.2">
      <c r="A118" s="51">
        <v>5131</v>
      </c>
      <c r="B118" s="49" t="s">
        <v>380</v>
      </c>
      <c r="C118" s="52">
        <v>0</v>
      </c>
      <c r="D118" s="53" t="e">
        <f t="shared" si="0"/>
        <v>#DIV/0!</v>
      </c>
      <c r="E118" s="49"/>
    </row>
    <row r="119" spans="1:5" x14ac:dyDescent="0.2">
      <c r="A119" s="51">
        <v>5132</v>
      </c>
      <c r="B119" s="49" t="s">
        <v>381</v>
      </c>
      <c r="C119" s="52">
        <v>0</v>
      </c>
      <c r="D119" s="53" t="e">
        <f t="shared" si="0"/>
        <v>#DIV/0!</v>
      </c>
      <c r="E119" s="49"/>
    </row>
    <row r="120" spans="1:5" x14ac:dyDescent="0.2">
      <c r="A120" s="51">
        <v>5133</v>
      </c>
      <c r="B120" s="49" t="s">
        <v>382</v>
      </c>
      <c r="C120" s="52">
        <v>0</v>
      </c>
      <c r="D120" s="53" t="e">
        <f t="shared" si="0"/>
        <v>#DIV/0!</v>
      </c>
      <c r="E120" s="49"/>
    </row>
    <row r="121" spans="1:5" x14ac:dyDescent="0.2">
      <c r="A121" s="51">
        <v>5134</v>
      </c>
      <c r="B121" s="49" t="s">
        <v>383</v>
      </c>
      <c r="C121" s="52">
        <v>0</v>
      </c>
      <c r="D121" s="53" t="e">
        <f t="shared" si="0"/>
        <v>#DIV/0!</v>
      </c>
      <c r="E121" s="49"/>
    </row>
    <row r="122" spans="1:5" x14ac:dyDescent="0.2">
      <c r="A122" s="51">
        <v>5135</v>
      </c>
      <c r="B122" s="49" t="s">
        <v>384</v>
      </c>
      <c r="C122" s="52">
        <v>0</v>
      </c>
      <c r="D122" s="53" t="e">
        <f t="shared" si="0"/>
        <v>#DIV/0!</v>
      </c>
      <c r="E122" s="49"/>
    </row>
    <row r="123" spans="1:5" x14ac:dyDescent="0.2">
      <c r="A123" s="51">
        <v>5136</v>
      </c>
      <c r="B123" s="49" t="s">
        <v>385</v>
      </c>
      <c r="C123" s="52">
        <v>0</v>
      </c>
      <c r="D123" s="53" t="e">
        <f t="shared" si="0"/>
        <v>#DIV/0!</v>
      </c>
      <c r="E123" s="49"/>
    </row>
    <row r="124" spans="1:5" x14ac:dyDescent="0.2">
      <c r="A124" s="51">
        <v>5137</v>
      </c>
      <c r="B124" s="49" t="s">
        <v>386</v>
      </c>
      <c r="C124" s="52">
        <v>0</v>
      </c>
      <c r="D124" s="53" t="e">
        <f t="shared" si="0"/>
        <v>#DIV/0!</v>
      </c>
      <c r="E124" s="49"/>
    </row>
    <row r="125" spans="1:5" x14ac:dyDescent="0.2">
      <c r="A125" s="51">
        <v>5138</v>
      </c>
      <c r="B125" s="49" t="s">
        <v>387</v>
      </c>
      <c r="C125" s="52">
        <v>0</v>
      </c>
      <c r="D125" s="53" t="e">
        <f t="shared" si="0"/>
        <v>#DIV/0!</v>
      </c>
      <c r="E125" s="49"/>
    </row>
    <row r="126" spans="1:5" x14ac:dyDescent="0.2">
      <c r="A126" s="51">
        <v>5139</v>
      </c>
      <c r="B126" s="49" t="s">
        <v>388</v>
      </c>
      <c r="C126" s="52">
        <v>0</v>
      </c>
      <c r="D126" s="53" t="e">
        <f t="shared" si="0"/>
        <v>#DIV/0!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0</v>
      </c>
      <c r="D127" s="53" t="e">
        <f t="shared" si="0"/>
        <v>#DIV/0!</v>
      </c>
      <c r="E127" s="49"/>
    </row>
    <row r="128" spans="1:5" x14ac:dyDescent="0.2">
      <c r="A128" s="51">
        <v>5210</v>
      </c>
      <c r="B128" s="49" t="s">
        <v>390</v>
      </c>
      <c r="C128" s="52">
        <v>0</v>
      </c>
      <c r="D128" s="53" t="e">
        <f t="shared" si="0"/>
        <v>#DIV/0!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 t="e">
        <f t="shared" si="0"/>
        <v>#DIV/0!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 t="e">
        <f t="shared" si="0"/>
        <v>#DIV/0!</v>
      </c>
      <c r="E130" s="49"/>
    </row>
    <row r="131" spans="1:5" x14ac:dyDescent="0.2">
      <c r="A131" s="51">
        <v>5220</v>
      </c>
      <c r="B131" s="49" t="s">
        <v>393</v>
      </c>
      <c r="C131" s="52">
        <v>0</v>
      </c>
      <c r="D131" s="53" t="e">
        <f t="shared" si="0"/>
        <v>#DIV/0!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 t="e">
        <f t="shared" si="0"/>
        <v>#DIV/0!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 t="e">
        <f t="shared" si="0"/>
        <v>#DIV/0!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 t="e">
        <f t="shared" si="0"/>
        <v>#DIV/0!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 t="e">
        <f t="shared" si="0"/>
        <v>#DIV/0!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 t="e">
        <f t="shared" si="0"/>
        <v>#DIV/0!</v>
      </c>
      <c r="E136" s="49"/>
    </row>
    <row r="137" spans="1:5" x14ac:dyDescent="0.2">
      <c r="A137" s="51">
        <v>5240</v>
      </c>
      <c r="B137" s="49" t="s">
        <v>341</v>
      </c>
      <c r="C137" s="52">
        <v>0</v>
      </c>
      <c r="D137" s="53" t="e">
        <f t="shared" si="0"/>
        <v>#DIV/0!</v>
      </c>
      <c r="E137" s="49"/>
    </row>
    <row r="138" spans="1:5" x14ac:dyDescent="0.2">
      <c r="A138" s="51">
        <v>5241</v>
      </c>
      <c r="B138" s="49" t="s">
        <v>398</v>
      </c>
      <c r="C138" s="52">
        <v>0</v>
      </c>
      <c r="D138" s="53" t="e">
        <f t="shared" si="0"/>
        <v>#DIV/0!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 t="e">
        <f t="shared" si="0"/>
        <v>#DIV/0!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 t="e">
        <f t="shared" si="0"/>
        <v>#DIV/0!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 t="e">
        <f t="shared" si="0"/>
        <v>#DIV/0!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 t="e">
        <f t="shared" si="0"/>
        <v>#DIV/0!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 t="e">
        <f t="shared" si="0"/>
        <v>#DIV/0!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 t="e">
        <f t="shared" si="0"/>
        <v>#DIV/0!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 t="e">
        <f t="shared" si="0"/>
        <v>#DIV/0!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 t="e">
        <f t="shared" si="0"/>
        <v>#DIV/0!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 t="e">
        <f t="shared" si="0"/>
        <v>#DIV/0!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 t="e">
        <f t="shared" si="0"/>
        <v>#DIV/0!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 t="e">
        <f t="shared" si="0"/>
        <v>#DIV/0!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 t="e">
        <f t="shared" si="0"/>
        <v>#DIV/0!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 t="e">
        <f t="shared" si="0"/>
        <v>#DIV/0!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 t="e">
        <f t="shared" si="0"/>
        <v>#DIV/0!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 t="e">
        <f t="shared" si="0"/>
        <v>#DIV/0!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 t="e">
        <f t="shared" si="0"/>
        <v>#DIV/0!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 t="e">
        <f t="shared" si="0"/>
        <v>#DIV/0!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 t="e">
        <f t="shared" si="0"/>
        <v>#DIV/0!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 t="e">
        <f t="shared" si="0"/>
        <v>#DIV/0!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 t="e">
        <f t="shared" si="0"/>
        <v>#DIV/0!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 t="e">
        <f t="shared" si="0"/>
        <v>#DIV/0!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 t="e">
        <f t="shared" si="0"/>
        <v>#DIV/0!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 t="e">
        <f t="shared" si="0"/>
        <v>#DIV/0!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 t="e">
        <f t="shared" si="0"/>
        <v>#DIV/0!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 t="e">
        <f t="shared" si="0"/>
        <v>#DIV/0!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 t="e">
        <f t="shared" ref="D164:D220" si="1">C164/$C$98</f>
        <v>#DIV/0!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 t="e">
        <f t="shared" si="1"/>
        <v>#DIV/0!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 t="e">
        <f t="shared" si="1"/>
        <v>#DIV/0!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 t="e">
        <f t="shared" si="1"/>
        <v>#DIV/0!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 t="e">
        <f t="shared" si="1"/>
        <v>#DIV/0!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 t="e">
        <f t="shared" si="1"/>
        <v>#DIV/0!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 t="e">
        <f t="shared" si="1"/>
        <v>#DIV/0!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 t="e">
        <f t="shared" si="1"/>
        <v>#DIV/0!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 t="e">
        <f t="shared" si="1"/>
        <v>#DIV/0!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 t="e">
        <f t="shared" si="1"/>
        <v>#DIV/0!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 t="e">
        <f t="shared" si="1"/>
        <v>#DIV/0!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 t="e">
        <f t="shared" si="1"/>
        <v>#DIV/0!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 t="e">
        <f t="shared" si="1"/>
        <v>#DIV/0!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 t="e">
        <f t="shared" si="1"/>
        <v>#DIV/0!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 t="e">
        <f t="shared" si="1"/>
        <v>#DIV/0!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 t="e">
        <f t="shared" si="1"/>
        <v>#DIV/0!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 t="e">
        <f t="shared" si="1"/>
        <v>#DIV/0!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 t="e">
        <f t="shared" si="1"/>
        <v>#DIV/0!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 t="e">
        <f t="shared" si="1"/>
        <v>#DIV/0!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 t="e">
        <f t="shared" si="1"/>
        <v>#DIV/0!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 t="e">
        <f t="shared" si="1"/>
        <v>#DIV/0!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0</v>
      </c>
      <c r="D185" s="53" t="e">
        <f t="shared" si="1"/>
        <v>#DIV/0!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0</v>
      </c>
      <c r="D186" s="53" t="e">
        <f t="shared" si="1"/>
        <v>#DIV/0!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 t="e">
        <f t="shared" si="1"/>
        <v>#DIV/0!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 t="e">
        <f t="shared" si="1"/>
        <v>#DIV/0!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 t="e">
        <f t="shared" si="1"/>
        <v>#DIV/0!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 t="e">
        <f t="shared" si="1"/>
        <v>#DIV/0!</v>
      </c>
      <c r="E190" s="49"/>
    </row>
    <row r="191" spans="1:5" x14ac:dyDescent="0.2">
      <c r="A191" s="51">
        <v>5515</v>
      </c>
      <c r="B191" s="49" t="s">
        <v>446</v>
      </c>
      <c r="C191" s="52">
        <v>0</v>
      </c>
      <c r="D191" s="53" t="e">
        <f t="shared" si="1"/>
        <v>#DIV/0!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 t="e">
        <f t="shared" si="1"/>
        <v>#DIV/0!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 t="e">
        <f t="shared" si="1"/>
        <v>#DIV/0!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 t="e">
        <f t="shared" si="1"/>
        <v>#DIV/0!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 t="e">
        <f t="shared" si="1"/>
        <v>#DIV/0!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 t="e">
        <f t="shared" si="1"/>
        <v>#DIV/0!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 t="e">
        <f t="shared" si="1"/>
        <v>#DIV/0!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 t="e">
        <f t="shared" si="1"/>
        <v>#DIV/0!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 t="e">
        <f t="shared" si="1"/>
        <v>#DIV/0!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 t="e">
        <f t="shared" si="1"/>
        <v>#DIV/0!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 t="e">
        <f t="shared" si="1"/>
        <v>#DIV/0!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 t="e">
        <f t="shared" si="1"/>
        <v>#DIV/0!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 t="e">
        <f t="shared" si="1"/>
        <v>#DIV/0!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 t="e">
        <f t="shared" si="1"/>
        <v>#DIV/0!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 t="e">
        <f t="shared" si="1"/>
        <v>#DIV/0!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 t="e">
        <f t="shared" si="1"/>
        <v>#DIV/0!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 t="e">
        <f t="shared" si="1"/>
        <v>#DIV/0!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 t="e">
        <f t="shared" si="1"/>
        <v>#DIV/0!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 t="e">
        <f t="shared" si="1"/>
        <v>#DIV/0!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 t="e">
        <f t="shared" si="1"/>
        <v>#DIV/0!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 t="e">
        <f t="shared" si="1"/>
        <v>#DIV/0!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 t="e">
        <f t="shared" si="1"/>
        <v>#DIV/0!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 t="e">
        <f t="shared" si="1"/>
        <v>#DIV/0!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 t="e">
        <f t="shared" si="1"/>
        <v>#DIV/0!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 t="e">
        <f t="shared" si="1"/>
        <v>#DIV/0!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 t="e">
        <f t="shared" si="1"/>
        <v>#DIV/0!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 t="e">
        <f t="shared" si="1"/>
        <v>#DIV/0!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 t="e">
        <f t="shared" si="1"/>
        <v>#DIV/0!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 t="e">
        <f t="shared" si="1"/>
        <v>#DIV/0!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 t="e">
        <f t="shared" si="1"/>
        <v>#DIV/0!</v>
      </c>
      <c r="E220" s="49"/>
    </row>
    <row r="222" spans="1:5" x14ac:dyDescent="0.2">
      <c r="B222" s="20" t="s">
        <v>638</v>
      </c>
    </row>
    <row r="225" spans="2:6" ht="15" x14ac:dyDescent="0.25">
      <c r="B225" s="152"/>
      <c r="C225" s="152"/>
      <c r="D225" s="152"/>
      <c r="E225" s="152"/>
      <c r="F225" s="152"/>
    </row>
    <row r="226" spans="2:6" ht="15" x14ac:dyDescent="0.25">
      <c r="B226" s="153" t="s">
        <v>675</v>
      </c>
      <c r="C226" s="158" t="s">
        <v>676</v>
      </c>
      <c r="D226" s="158"/>
      <c r="E226" s="158"/>
      <c r="F226" s="152"/>
    </row>
    <row r="227" spans="2:6" ht="39" customHeight="1" x14ac:dyDescent="0.25">
      <c r="B227" s="154" t="s">
        <v>677</v>
      </c>
      <c r="C227" s="155" t="s">
        <v>678</v>
      </c>
      <c r="D227" s="155"/>
      <c r="E227" s="155"/>
      <c r="F227" s="15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6:E226"/>
    <mergeCell ref="C227:E227"/>
  </mergeCells>
  <pageMargins left="0.25" right="0.25" top="0.75" bottom="0.75" header="0.3" footer="0.3"/>
  <pageSetup paperSize="9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9"/>
  <sheetViews>
    <sheetView topLeftCell="A10" workbookViewId="0">
      <selection activeCell="B32" sqref="B32:E33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7" t="s">
        <v>674</v>
      </c>
      <c r="B1" s="157"/>
      <c r="C1" s="157"/>
      <c r="D1" s="27" t="s">
        <v>617</v>
      </c>
      <c r="E1" s="28">
        <v>2022</v>
      </c>
    </row>
    <row r="2" spans="1:5" ht="18.95" customHeight="1" x14ac:dyDescent="0.2">
      <c r="A2" s="161" t="s">
        <v>623</v>
      </c>
      <c r="B2" s="161"/>
      <c r="C2" s="161"/>
      <c r="D2" s="27" t="s">
        <v>618</v>
      </c>
      <c r="E2" s="28" t="s">
        <v>620</v>
      </c>
    </row>
    <row r="3" spans="1:5" ht="18.95" customHeight="1" x14ac:dyDescent="0.2">
      <c r="A3" s="157" t="s">
        <v>672</v>
      </c>
      <c r="B3" s="157"/>
      <c r="C3" s="157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0</v>
      </c>
    </row>
    <row r="15" spans="1:5" x14ac:dyDescent="0.2">
      <c r="A15" s="33">
        <v>3220</v>
      </c>
      <c r="B15" s="29" t="s">
        <v>473</v>
      </c>
      <c r="C15" s="34">
        <v>0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6" x14ac:dyDescent="0.2">
      <c r="A17" s="33">
        <v>3231</v>
      </c>
      <c r="B17" s="29" t="s">
        <v>475</v>
      </c>
      <c r="C17" s="34">
        <v>0</v>
      </c>
    </row>
    <row r="18" spans="1:6" x14ac:dyDescent="0.2">
      <c r="A18" s="33">
        <v>3232</v>
      </c>
      <c r="B18" s="29" t="s">
        <v>476</v>
      </c>
      <c r="C18" s="34">
        <v>0</v>
      </c>
    </row>
    <row r="19" spans="1:6" x14ac:dyDescent="0.2">
      <c r="A19" s="33">
        <v>3233</v>
      </c>
      <c r="B19" s="29" t="s">
        <v>477</v>
      </c>
      <c r="C19" s="34">
        <v>0</v>
      </c>
    </row>
    <row r="20" spans="1:6" x14ac:dyDescent="0.2">
      <c r="A20" s="33">
        <v>3239</v>
      </c>
      <c r="B20" s="29" t="s">
        <v>478</v>
      </c>
      <c r="C20" s="34">
        <v>0</v>
      </c>
    </row>
    <row r="21" spans="1:6" x14ac:dyDescent="0.2">
      <c r="A21" s="33">
        <v>3240</v>
      </c>
      <c r="B21" s="29" t="s">
        <v>479</v>
      </c>
      <c r="C21" s="34">
        <f>SUM(C22:C24)</f>
        <v>0</v>
      </c>
    </row>
    <row r="22" spans="1:6" x14ac:dyDescent="0.2">
      <c r="A22" s="33">
        <v>3241</v>
      </c>
      <c r="B22" s="29" t="s">
        <v>480</v>
      </c>
      <c r="C22" s="34">
        <v>0</v>
      </c>
    </row>
    <row r="23" spans="1:6" x14ac:dyDescent="0.2">
      <c r="A23" s="33">
        <v>3242</v>
      </c>
      <c r="B23" s="29" t="s">
        <v>481</v>
      </c>
      <c r="C23" s="34">
        <v>0</v>
      </c>
    </row>
    <row r="24" spans="1:6" x14ac:dyDescent="0.2">
      <c r="A24" s="33">
        <v>3243</v>
      </c>
      <c r="B24" s="29" t="s">
        <v>482</v>
      </c>
      <c r="C24" s="34">
        <v>0</v>
      </c>
    </row>
    <row r="25" spans="1:6" x14ac:dyDescent="0.2">
      <c r="A25" s="33">
        <v>3250</v>
      </c>
      <c r="B25" s="29" t="s">
        <v>483</v>
      </c>
      <c r="C25" s="34">
        <f>SUM(C26:C27)</f>
        <v>0</v>
      </c>
    </row>
    <row r="26" spans="1:6" x14ac:dyDescent="0.2">
      <c r="A26" s="33">
        <v>3251</v>
      </c>
      <c r="B26" s="29" t="s">
        <v>484</v>
      </c>
      <c r="C26" s="34">
        <v>0</v>
      </c>
    </row>
    <row r="27" spans="1:6" x14ac:dyDescent="0.2">
      <c r="A27" s="33">
        <v>3252</v>
      </c>
      <c r="B27" s="29" t="s">
        <v>485</v>
      </c>
      <c r="C27" s="34">
        <v>0</v>
      </c>
    </row>
    <row r="29" spans="1:6" x14ac:dyDescent="0.2">
      <c r="B29" s="29" t="s">
        <v>638</v>
      </c>
    </row>
    <row r="31" spans="1:6" ht="15" x14ac:dyDescent="0.25">
      <c r="B31" s="152"/>
      <c r="C31" s="152"/>
      <c r="D31" s="152"/>
      <c r="E31" s="152"/>
      <c r="F31" s="152"/>
    </row>
    <row r="32" spans="1:6" ht="15" x14ac:dyDescent="0.25">
      <c r="B32" s="153" t="s">
        <v>675</v>
      </c>
      <c r="C32" s="158" t="s">
        <v>676</v>
      </c>
      <c r="D32" s="158"/>
      <c r="E32" s="158"/>
      <c r="F32" s="152"/>
    </row>
    <row r="33" spans="2:6" ht="22.5" x14ac:dyDescent="0.25">
      <c r="B33" s="154" t="s">
        <v>677</v>
      </c>
      <c r="C33" s="155" t="s">
        <v>678</v>
      </c>
      <c r="D33" s="155"/>
      <c r="E33" s="155"/>
      <c r="F33" s="152"/>
    </row>
    <row r="139" spans="3:3" x14ac:dyDescent="0.2">
      <c r="C139" s="29">
        <v>0</v>
      </c>
    </row>
    <row r="140" spans="3:3" x14ac:dyDescent="0.2">
      <c r="C140" s="29">
        <v>0</v>
      </c>
    </row>
    <row r="144" spans="3:3" x14ac:dyDescent="0.2">
      <c r="C144" s="29">
        <v>0</v>
      </c>
    </row>
    <row r="145" spans="3:3" x14ac:dyDescent="0.2">
      <c r="C145" s="29">
        <v>0</v>
      </c>
    </row>
    <row r="147" spans="3:3" x14ac:dyDescent="0.2">
      <c r="C147" s="29">
        <v>0</v>
      </c>
    </row>
    <row r="148" spans="3:3" x14ac:dyDescent="0.2">
      <c r="C148" s="29">
        <v>0</v>
      </c>
    </row>
    <row r="149" spans="3:3" x14ac:dyDescent="0.2">
      <c r="C149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2:E32"/>
    <mergeCell ref="C33:E33"/>
  </mergeCells>
  <pageMargins left="0.7" right="0.7" top="0.75" bottom="0.75" header="0.3" footer="0.3"/>
  <pageSetup paperSize="9" scale="77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2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  <row r="41" spans="3:3" x14ac:dyDescent="0.2">
      <c r="C41" s="3">
        <v>0</v>
      </c>
    </row>
    <row r="42" spans="3:3" x14ac:dyDescent="0.2">
      <c r="C42" s="3">
        <v>0</v>
      </c>
    </row>
    <row r="43" spans="3:3" x14ac:dyDescent="0.2">
      <c r="C43" s="3">
        <v>0</v>
      </c>
    </row>
    <row r="44" spans="3:3" x14ac:dyDescent="0.2">
      <c r="C44" s="3">
        <v>0</v>
      </c>
    </row>
    <row r="45" spans="3:3" x14ac:dyDescent="0.2">
      <c r="C45" s="3">
        <v>0</v>
      </c>
    </row>
    <row r="47" spans="3:3" x14ac:dyDescent="0.2">
      <c r="C47" s="3">
        <v>0</v>
      </c>
    </row>
    <row r="48" spans="3:3" x14ac:dyDescent="0.2">
      <c r="C48" s="3">
        <v>0</v>
      </c>
    </row>
    <row r="49" spans="3:3" x14ac:dyDescent="0.2">
      <c r="C49" s="3">
        <v>634742.96</v>
      </c>
    </row>
    <row r="50" spans="3:3" x14ac:dyDescent="0.2">
      <c r="C50" s="3">
        <v>0</v>
      </c>
    </row>
    <row r="51" spans="3:3" x14ac:dyDescent="0.2">
      <c r="C51" s="3">
        <v>0</v>
      </c>
    </row>
    <row r="52" spans="3:3" x14ac:dyDescent="0.2">
      <c r="C52" s="3">
        <v>0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35"/>
  <sheetViews>
    <sheetView topLeftCell="A118" workbookViewId="0">
      <selection activeCell="B133" sqref="B133:E135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1" t="s">
        <v>673</v>
      </c>
      <c r="B1" s="161"/>
      <c r="C1" s="161"/>
      <c r="D1" s="27" t="s">
        <v>617</v>
      </c>
      <c r="E1" s="28">
        <v>2022</v>
      </c>
    </row>
    <row r="2" spans="1:5" s="35" customFormat="1" ht="18.95" customHeight="1" x14ac:dyDescent="0.25">
      <c r="A2" s="161" t="s">
        <v>624</v>
      </c>
      <c r="B2" s="161"/>
      <c r="C2" s="161"/>
      <c r="D2" s="27" t="s">
        <v>618</v>
      </c>
      <c r="E2" s="28" t="s">
        <v>620</v>
      </c>
    </row>
    <row r="3" spans="1:5" s="35" customFormat="1" ht="18.95" customHeight="1" x14ac:dyDescent="0.25">
      <c r="A3" s="161" t="s">
        <v>672</v>
      </c>
      <c r="B3" s="161"/>
      <c r="C3" s="16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127337.19</v>
      </c>
      <c r="D10" s="34">
        <v>354458.3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640</v>
      </c>
      <c r="C15" s="123">
        <v>1895729.44</v>
      </c>
      <c r="D15" s="123">
        <f>SUM(D8:D14)</f>
        <v>354458.3</v>
      </c>
    </row>
    <row r="17" spans="1:4" x14ac:dyDescent="0.2">
      <c r="C17" s="29">
        <v>0</v>
      </c>
    </row>
    <row r="18" spans="1:4" x14ac:dyDescent="0.2">
      <c r="A18" s="31" t="s">
        <v>178</v>
      </c>
      <c r="B18" s="31"/>
      <c r="C18" s="31">
        <v>0</v>
      </c>
      <c r="D18" s="31"/>
    </row>
    <row r="19" spans="1:4" x14ac:dyDescent="0.2">
      <c r="A19" s="32" t="s">
        <v>146</v>
      </c>
      <c r="B19" s="32" t="s">
        <v>661</v>
      </c>
      <c r="C19" s="131">
        <v>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239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641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642</v>
      </c>
      <c r="C47" s="123">
        <v>-197278.25</v>
      </c>
      <c r="D47" s="123">
        <v>-315570.90999999997</v>
      </c>
    </row>
    <row r="48" spans="1:5" x14ac:dyDescent="0.2">
      <c r="A48" s="33"/>
      <c r="B48" s="124" t="s">
        <v>630</v>
      </c>
      <c r="C48" s="123">
        <f>C51+C63+C95+C98+C49</f>
        <v>0</v>
      </c>
      <c r="D48" s="123">
        <f>D51+D63+D95+D98+D49</f>
        <v>0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631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632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633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634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634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635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0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643</v>
      </c>
      <c r="C98" s="123">
        <f>SUM(C99:C103)</f>
        <v>0</v>
      </c>
      <c r="D98" s="123">
        <f>SUM(D99:D103)</f>
        <v>0</v>
      </c>
    </row>
    <row r="99" spans="1:4" x14ac:dyDescent="0.2">
      <c r="A99" s="33">
        <v>2111</v>
      </c>
      <c r="B99" s="29" t="s">
        <v>644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645</v>
      </c>
      <c r="C100" s="34">
        <v>0</v>
      </c>
      <c r="D100" s="34">
        <v>0</v>
      </c>
    </row>
    <row r="101" spans="1:4" x14ac:dyDescent="0.2">
      <c r="A101" s="33">
        <v>2112</v>
      </c>
      <c r="B101" s="29" t="s">
        <v>646</v>
      </c>
      <c r="C101" s="34">
        <v>0</v>
      </c>
      <c r="D101" s="34">
        <v>0</v>
      </c>
    </row>
    <row r="102" spans="1:4" x14ac:dyDescent="0.2">
      <c r="A102" s="33">
        <v>2115</v>
      </c>
      <c r="B102" s="29" t="s">
        <v>647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648</v>
      </c>
      <c r="C103" s="34">
        <v>0</v>
      </c>
      <c r="D103" s="34">
        <v>0</v>
      </c>
    </row>
    <row r="104" spans="1:4" x14ac:dyDescent="0.2">
      <c r="A104" s="33"/>
      <c r="B104" s="124" t="s">
        <v>649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650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651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652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653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654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655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656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657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658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659</v>
      </c>
      <c r="C125" s="34">
        <v>0</v>
      </c>
      <c r="D125" s="34">
        <v>0</v>
      </c>
    </row>
    <row r="126" spans="1:4" x14ac:dyDescent="0.2">
      <c r="A126" s="33"/>
      <c r="B126" s="130" t="s">
        <v>660</v>
      </c>
      <c r="C126" s="123">
        <f>C47+C48+C104-C110-C113</f>
        <v>-197278.25</v>
      </c>
      <c r="D126" s="123">
        <f>D47+D48+D104-D110-D113</f>
        <v>-315570.90999999997</v>
      </c>
    </row>
    <row r="130" spans="2:6" x14ac:dyDescent="0.2">
      <c r="B130" s="29" t="s">
        <v>638</v>
      </c>
    </row>
    <row r="133" spans="2:6" ht="15" x14ac:dyDescent="0.25">
      <c r="B133" s="152"/>
      <c r="C133" s="152"/>
      <c r="D133" s="152"/>
      <c r="E133" s="152"/>
      <c r="F133" s="152"/>
    </row>
    <row r="134" spans="2:6" ht="15" x14ac:dyDescent="0.25">
      <c r="B134" s="153" t="s">
        <v>675</v>
      </c>
      <c r="C134" s="158" t="s">
        <v>676</v>
      </c>
      <c r="D134" s="158"/>
      <c r="E134" s="158"/>
      <c r="F134" s="152"/>
    </row>
    <row r="135" spans="2:6" ht="22.5" x14ac:dyDescent="0.25">
      <c r="B135" s="154" t="s">
        <v>677</v>
      </c>
      <c r="C135" s="155" t="s">
        <v>678</v>
      </c>
      <c r="D135" s="155"/>
      <c r="E135" s="155"/>
      <c r="F135" s="15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34:E134"/>
    <mergeCell ref="C135:E135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3" fitToHeight="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20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  <row r="60" spans="3:3" x14ac:dyDescent="0.2">
      <c r="C60" s="3">
        <v>0</v>
      </c>
    </row>
    <row r="61" spans="3:3" x14ac:dyDescent="0.2">
      <c r="C61" s="3">
        <v>0</v>
      </c>
    </row>
    <row r="62" spans="3:3" x14ac:dyDescent="0.2">
      <c r="C62" s="3">
        <v>0</v>
      </c>
    </row>
    <row r="63" spans="3:3" x14ac:dyDescent="0.2">
      <c r="C63" s="3">
        <v>0</v>
      </c>
    </row>
    <row r="64" spans="3:3" x14ac:dyDescent="0.2">
      <c r="C64" s="3">
        <v>0</v>
      </c>
    </row>
    <row r="66" spans="3:3" x14ac:dyDescent="0.2">
      <c r="C66" s="3">
        <v>3967692.28</v>
      </c>
    </row>
    <row r="67" spans="3:3" x14ac:dyDescent="0.2">
      <c r="C67" s="3">
        <v>0</v>
      </c>
    </row>
    <row r="68" spans="3:3" x14ac:dyDescent="0.2">
      <c r="C68" s="3">
        <v>0</v>
      </c>
    </row>
    <row r="69" spans="3:3" x14ac:dyDescent="0.2">
      <c r="C69" s="3">
        <v>0</v>
      </c>
    </row>
    <row r="75" spans="3:3" x14ac:dyDescent="0.2">
      <c r="C75" s="3">
        <v>0</v>
      </c>
    </row>
    <row r="76" spans="3:3" x14ac:dyDescent="0.2">
      <c r="C76" s="3">
        <v>0</v>
      </c>
    </row>
    <row r="78" spans="3:3" x14ac:dyDescent="0.2">
      <c r="C78" s="3">
        <v>0</v>
      </c>
    </row>
    <row r="212" spans="3:3" x14ac:dyDescent="0.2">
      <c r="C212" s="3">
        <v>0</v>
      </c>
    </row>
    <row r="213" spans="3:3" x14ac:dyDescent="0.2">
      <c r="C213" s="3">
        <v>0</v>
      </c>
    </row>
    <row r="214" spans="3:3" x14ac:dyDescent="0.2">
      <c r="C214" s="3">
        <v>0</v>
      </c>
    </row>
    <row r="215" spans="3:3" x14ac:dyDescent="0.2">
      <c r="C215" s="3">
        <v>0</v>
      </c>
    </row>
    <row r="216" spans="3:3" x14ac:dyDescent="0.2">
      <c r="C216" s="3">
        <v>0</v>
      </c>
    </row>
    <row r="217" spans="3:3" x14ac:dyDescent="0.2">
      <c r="C217" s="3">
        <v>0</v>
      </c>
    </row>
    <row r="220" spans="3:3" x14ac:dyDescent="0.2">
      <c r="C220" s="3">
        <v>0</v>
      </c>
    </row>
  </sheetData>
  <pageMargins left="0.70866141732283472" right="0.70866141732283472" top="0.74803149606299213" bottom="0.74803149606299213" header="0.31496062992125984" footer="0.31496062992125984"/>
  <pageSetup scale="21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2022-10-30T22:38:32Z</cp:lastPrinted>
  <dcterms:created xsi:type="dcterms:W3CDTF">2012-12-11T20:36:24Z</dcterms:created>
  <dcterms:modified xsi:type="dcterms:W3CDTF">2022-11-08T11:07:09Z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