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EAI!$A$1:$G$53</definedName>
  </definedNames>
  <calcPr calcId="145621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<sst xmlns="http://schemas.openxmlformats.org/spreadsheetml/2006/main" count="99" uniqueCount="51">
  <si>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</si>
  <si>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</si>
  <si>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</si>
  <si>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</si>
  <si>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</si>
  <si>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</si>
  <si>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</si>
  <si>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</si>
  <si>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</si>
  <si>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</si>
  <si>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</si>
  <si>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</si>
  <si>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</si>
  <si>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</si>
  <si>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</si>
  <si>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</si>
  <si>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</si>
  <si>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</si>
  <si>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</si>
  <si>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</si>
  <si>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</si>
  <si>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</si>
  <si>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</si>
  <si>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</si>
  <si>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</si>
  <si>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</si>
  <si>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</si>
  <si>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</si>
  <si>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</si>
  <si>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</si>
  <si>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</si>
  <si>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</si>
  <si>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</si>
  <si>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</si>
  <si>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</si>
  <si>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</si>
  <si>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</si>
  <si>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</si>
  <si>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</si>
  <si>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</si>
  <si>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</si>
  <si>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</si>
  <si>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</si>
  <si>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</si>
  <si>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</si>
  <si>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</si>
  <si>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</si>
  <si>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</si>
  <si>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</si>
  <si>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 Ingresos
Del 1 de Enero al 30 de Junio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</si>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</sst>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>
      <alignment vertical="top"/>
      <protection locked="0"/>
    </xf>
    <xf numFmtId="0" fontId="9" fillId="2" borderId="7" xfId="8" applyFont="1" applyFill="1" applyBorder="1" applyAlignment="1">
      <alignment vertical="center" wrapText="1"/>
    </xf>
    <xf numFmtId="0" fontId="9" fillId="2" borderId="0" xfId="8" applyFont="1" applyFill="1" applyBorder="1" applyAlignment="1">
      <alignment vertical="center" wrapText="1"/>
    </xf>
    <xf numFmtId="0" fontId="9" fillId="2" borderId="11" xfId="8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87">
    <cellStyle name="=C:\WINNT\SYSTEM32\COMMAND.COM" xfId="1"/>
    <cellStyle name="Euro" xfId="2"/>
    <cellStyle name="Millares 2" xfId="3"/>
    <cellStyle name="Millares 2 10" xfId="36"/>
    <cellStyle name="Millares 2 11" xfId="27"/>
    <cellStyle name="Millares 2 12" xfId="18"/>
    <cellStyle name="Millares 2 2" xfId="4"/>
    <cellStyle name="Millares 2 2 2" xfId="78"/>
    <cellStyle name="Millares 2 2 3" xfId="68"/>
    <cellStyle name="Millares 2 2 4" xfId="55"/>
    <cellStyle name="Millares 2 2 5" xfId="46"/>
    <cellStyle name="Millares 2 2 6" xfId="37"/>
    <cellStyle name="Millares 2 2 7" xfId="28"/>
    <cellStyle name="Millares 2 2 8" xfId="19"/>
    <cellStyle name="Millares 2 3" xfId="5"/>
    <cellStyle name="Millares 2 3 2" xfId="79"/>
    <cellStyle name="Millares 2 3 3" xfId="69"/>
    <cellStyle name="Millares 2 3 4" xfId="56"/>
    <cellStyle name="Millares 2 3 5" xfId="47"/>
    <cellStyle name="Millares 2 3 6" xfId="38"/>
    <cellStyle name="Millares 2 3 7" xfId="29"/>
    <cellStyle name="Millares 2 3 8" xfId="20"/>
    <cellStyle name="Millares 2 4" xfId="63"/>
    <cellStyle name="Millares 2 4 2" xfId="86"/>
    <cellStyle name="Millares 2 4 3" xfId="76"/>
    <cellStyle name="Millares 2 5" xfId="77"/>
    <cellStyle name="Millares 2 6" xfId="67"/>
    <cellStyle name="Millares 2 7" xfId="65"/>
    <cellStyle name="Millares 2 8" xfId="54"/>
    <cellStyle name="Millares 2 9" xfId="45"/>
    <cellStyle name="Millares 3" xfId="6"/>
    <cellStyle name="Millares 3 2" xfId="80"/>
    <cellStyle name="Millares 3 3" xfId="70"/>
    <cellStyle name="Millares 3 4" xfId="57"/>
    <cellStyle name="Millares 3 5" xfId="48"/>
    <cellStyle name="Millares 3 6" xfId="39"/>
    <cellStyle name="Millares 3 7" xfId="30"/>
    <cellStyle name="Millares 3 8" xfId="21"/>
    <cellStyle name="Moneda 2" xfId="7"/>
    <cellStyle name="Moneda 2 2" xfId="81"/>
    <cellStyle name="Moneda 2 3" xfId="71"/>
    <cellStyle name="Moneda 2 4" xfId="58"/>
    <cellStyle name="Moneda 2 5" xfId="49"/>
    <cellStyle name="Moneda 2 6" xfId="40"/>
    <cellStyle name="Moneda 2 7" xfId="31"/>
    <cellStyle name="Moneda 2 8" xfId="22"/>
    <cellStyle name="Normal" xfId="0" builtinId="0"/>
    <cellStyle name="Normal 2" xfId="8"/>
    <cellStyle name="Normal 2 2" xfId="9"/>
    <cellStyle name="Normal 2 3" xfId="82"/>
    <cellStyle name="Normal 2 4" xfId="72"/>
    <cellStyle name="Normal 2 5" xfId="59"/>
    <cellStyle name="Normal 2 6" xfId="50"/>
    <cellStyle name="Normal 2 7" xfId="41"/>
    <cellStyle name="Normal 2 8" xfId="32"/>
    <cellStyle name="Normal 2 9" xfId="23"/>
    <cellStyle name="Normal 3" xfId="10"/>
    <cellStyle name="Normal 3 2" xfId="83"/>
    <cellStyle name="Normal 3 3" xfId="73"/>
    <cellStyle name="Normal 3 4" xfId="60"/>
    <cellStyle name="Normal 3 5" xfId="51"/>
    <cellStyle name="Normal 3 6" xfId="42"/>
    <cellStyle name="Normal 3 7" xfId="33"/>
    <cellStyle name="Normal 3 8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85"/>
    <cellStyle name="Normal 6 2 3" xfId="75"/>
    <cellStyle name="Normal 6 2 4" xfId="62"/>
    <cellStyle name="Normal 6 2 5" xfId="53"/>
    <cellStyle name="Normal 6 2 6" xfId="44"/>
    <cellStyle name="Normal 6 2 7" xfId="35"/>
    <cellStyle name="Normal 6 2 8" xfId="26"/>
    <cellStyle name="Normal 6 3" xfId="84"/>
    <cellStyle name="Normal 6 4" xfId="74"/>
    <cellStyle name="Normal 6 5" xfId="61"/>
    <cellStyle name="Normal 6 6" xfId="52"/>
    <cellStyle name="Normal 6 7" xfId="43"/>
    <cellStyle name="Normal 6 8" xfId="34"/>
    <cellStyle name="Normal 6 9" xfId="25"/>
    <cellStyle name="Normal 7" xfId="66"/>
    <cellStyle name="Normal 8" xfId="6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topLeftCell="A10" zoomScaleNormal="100" workbookViewId="0">
      <selection activeCell="I31" sqref="I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50"/>
    </row>
    <row r="2" spans="1:8" s="3" customFormat="1" x14ac:dyDescent="0.2">
      <c r="A2" s="38"/>
      <c r="B2" s="37" t="s">
        <v>22</v>
      </c>
      <c r="C2" s="37"/>
      <c r="D2" s="37"/>
      <c r="E2" s="37"/>
      <c r="F2" s="37"/>
      <c r="G2" s="41" t="s">
        <v>19</v>
      </c>
    </row>
    <row r="3" spans="1:8" s="1" customFormat="1" ht="24.95" customHeight="1" x14ac:dyDescent="0.2">
      <c r="A3" s="39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2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898915.82</v>
      </c>
      <c r="C11" s="16">
        <v>0</v>
      </c>
      <c r="D11" s="16">
        <f t="shared" si="2"/>
        <v>898915.82</v>
      </c>
      <c r="E11" s="16">
        <v>1196770.5</v>
      </c>
      <c r="F11" s="16">
        <v>1196770.5</v>
      </c>
      <c r="G11" s="16">
        <f t="shared" si="3"/>
        <v>297854.68000000005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22995500</v>
      </c>
      <c r="C13" s="16">
        <v>0</v>
      </c>
      <c r="D13" s="16">
        <f t="shared" si="2"/>
        <v>22995500</v>
      </c>
      <c r="E13" s="16">
        <v>9705460.0199999996</v>
      </c>
      <c r="F13" s="16">
        <v>9705460.0199999996</v>
      </c>
      <c r="G13" s="16">
        <f t="shared" si="3"/>
        <v>-13290039.98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23894415.82</v>
      </c>
      <c r="C16" s="17">
        <f t="shared" ref="C16:G16" si="6">SUM(C5:C14)</f>
        <v>0</v>
      </c>
      <c r="D16" s="17">
        <f t="shared" si="6"/>
        <v>23894415.82</v>
      </c>
      <c r="E16" s="17">
        <f t="shared" si="6"/>
        <v>10902230.52</v>
      </c>
      <c r="F16" s="10">
        <f t="shared" si="6"/>
        <v>10902230.52</v>
      </c>
      <c r="G16" s="11">
        <f t="shared" si="6"/>
        <v>-12992185.300000001</v>
      </c>
      <c r="H16" s="30" t="s">
        <v>46</v>
      </c>
    </row>
    <row r="17" spans="1:10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10" ht="10.15" customHeight="1" x14ac:dyDescent="0.2">
      <c r="A18" s="44"/>
      <c r="B18" s="49" t="s">
        <v>22</v>
      </c>
      <c r="C18" s="49"/>
      <c r="D18" s="49"/>
      <c r="E18" s="49"/>
      <c r="F18" s="49"/>
      <c r="G18" s="52" t="s">
        <v>19</v>
      </c>
      <c r="H18" s="30" t="s">
        <v>46</v>
      </c>
    </row>
    <row r="19" spans="1:10" ht="22.5" x14ac:dyDescent="0.2">
      <c r="A19" s="45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3"/>
      <c r="H19" s="30" t="s">
        <v>46</v>
      </c>
    </row>
    <row r="20" spans="1:10" x14ac:dyDescent="0.2">
      <c r="A20" s="46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10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10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10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10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10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  <c r="J25" s="47"/>
    </row>
    <row r="26" spans="1:10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10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10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10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10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10" ht="41.25" customHeight="1" x14ac:dyDescent="0.2">
      <c r="A31" s="36" t="s">
        <v>50</v>
      </c>
      <c r="B31" s="20">
        <f t="shared" ref="B31:G31" si="14">SUM(B32:B35)</f>
        <v>23894415.82</v>
      </c>
      <c r="C31" s="20">
        <f t="shared" si="14"/>
        <v>0</v>
      </c>
      <c r="D31" s="20">
        <f t="shared" si="14"/>
        <v>23894415.82</v>
      </c>
      <c r="E31" s="20">
        <f t="shared" si="14"/>
        <v>10902230.52</v>
      </c>
      <c r="F31" s="20">
        <f t="shared" si="14"/>
        <v>10902230.52</v>
      </c>
      <c r="G31" s="20">
        <f t="shared" si="14"/>
        <v>-12992185.300000001</v>
      </c>
      <c r="H31" s="30" t="s">
        <v>46</v>
      </c>
    </row>
    <row r="32" spans="1:10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898915.82</v>
      </c>
      <c r="C34" s="19">
        <v>0</v>
      </c>
      <c r="D34" s="19">
        <f>B34+C34</f>
        <v>898915.82</v>
      </c>
      <c r="E34" s="19">
        <v>1196770.5</v>
      </c>
      <c r="F34" s="19">
        <v>1196770.5</v>
      </c>
      <c r="G34" s="19">
        <f t="shared" si="15"/>
        <v>297854.68000000005</v>
      </c>
      <c r="H34" s="30" t="s">
        <v>42</v>
      </c>
    </row>
    <row r="35" spans="1:8" ht="22.5" x14ac:dyDescent="0.2">
      <c r="A35" s="35" t="s">
        <v>26</v>
      </c>
      <c r="B35" s="19">
        <v>22995500</v>
      </c>
      <c r="C35" s="19">
        <v>0</v>
      </c>
      <c r="D35" s="19">
        <f>B35+C35</f>
        <v>22995500</v>
      </c>
      <c r="E35" s="19">
        <v>9705460.0199999996</v>
      </c>
      <c r="F35" s="19">
        <v>9705460.0199999996</v>
      </c>
      <c r="G35" s="19">
        <f t="shared" ref="G35" si="16">F35-B35</f>
        <v>-13290039.98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23894415.82</v>
      </c>
      <c r="C40" s="17">
        <f t="shared" ref="C40:G40" si="18">SUM(C37+C31+C21)</f>
        <v>0</v>
      </c>
      <c r="D40" s="17">
        <f t="shared" si="18"/>
        <v>23894415.82</v>
      </c>
      <c r="E40" s="17">
        <f t="shared" si="18"/>
        <v>10902230.52</v>
      </c>
      <c r="F40" s="17">
        <f t="shared" si="18"/>
        <v>10902230.52</v>
      </c>
      <c r="G40" s="11">
        <f t="shared" si="18"/>
        <v>-12992185.300000001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48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51" t="s">
        <v>36</v>
      </c>
      <c r="B45" s="51"/>
      <c r="C45" s="51"/>
      <c r="D45" s="51"/>
      <c r="E45" s="51"/>
      <c r="F45" s="51"/>
      <c r="G45" s="51"/>
    </row>
    <row r="49" spans="1:5" x14ac:dyDescent="0.2">
      <c r="A49" s="43"/>
      <c r="E49" s="43"/>
    </row>
    <row r="50" spans="1:5" x14ac:dyDescent="0.2">
      <c r="A50" s="43"/>
      <c r="E50" s="43"/>
    </row>
    <row r="51" spans="1:5" x14ac:dyDescent="0.2">
      <c r="A51" s="43"/>
      <c r="E51" s="43"/>
    </row>
  </sheetData>
  <sheetProtection formatCells="0" formatColumns="0" formatRows="0" insertRows="0" autoFilter="0"/>
  <mergeCells count="4">
    <mergeCell ref="A1:G1"/>
    <mergeCell ref="A45:G45"/>
    <mergeCell ref="B18:F18"/>
    <mergeCell ref="G18:G19"/>
  </mergeCells>
  <pageMargins left="0.25" right="0.25" top="0.75" bottom="0.75" header="0.3" footer="0.3"/>
  <pageSetup paperSize="9" scale="70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2023-08-17T21:12:43Z</cp:lastPrinted>
  <dcterms:created xsi:type="dcterms:W3CDTF">2012-12-11T20:48:19Z</dcterms:created>
  <dcterms:modified xsi:type="dcterms:W3CDTF">2023-08-18T20:54:59Z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