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lupita\PNT OK\1T 2020 PNT\"/>
    </mc:Choice>
  </mc:AlternateContent>
  <bookViews>
    <workbookView xWindow="0" yWindow="0" windowWidth="21540" windowHeight="9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8" i="1"/>
  <c r="M43" i="1" l="1"/>
  <c r="M42" i="1"/>
  <c r="M41" i="1"/>
  <c r="M40" i="1"/>
  <c r="M39" i="1"/>
  <c r="M38" i="1"/>
  <c r="M37" i="1"/>
  <c r="M35" i="1" l="1"/>
  <c r="M32" i="1"/>
  <c r="M29" i="1"/>
  <c r="M26" i="1"/>
  <c r="M24" i="1"/>
  <c r="M23" i="1"/>
  <c r="M22" i="1"/>
  <c r="M21" i="1"/>
  <c r="M20" i="1"/>
  <c r="M19" i="1" l="1"/>
  <c r="M18" i="1"/>
  <c r="M17" i="1"/>
  <c r="M16" i="1" l="1"/>
  <c r="M15" i="1"/>
  <c r="M13" i="1"/>
  <c r="M12" i="1"/>
  <c r="M9" i="1"/>
</calcChain>
</file>

<file path=xl/sharedStrings.xml><?xml version="1.0" encoding="utf-8"?>
<sst xmlns="http://schemas.openxmlformats.org/spreadsheetml/2006/main" count="642" uniqueCount="209">
  <si>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</si>
  <si>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</si>
  <si>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</si>
  <si>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</si>
  <si>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</si>
  <si>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</si>
  <si>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</si>
  <si>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</si>
  <si>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</si>
  <si>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</si>
  <si>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</si>
  <si>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</si>
  <si>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</si>
  <si>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</si>
  <si>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</si>
  <si>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</si>
  <si>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</si>
  <si>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</si>
  <si>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</si>
  <si>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</si>
  <si>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</si>
  <si>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</si>
  <si>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</si>
  <si>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</si>
  <si>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</si>
  <si>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</si>
  <si>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</si>
  <si>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</si>
  <si>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</si>
  <si>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</si>
  <si>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</si>
  <si>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</si>
  <si>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</si>
  <si>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</si>
  <si>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</si>
  <si>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</si>
  <si>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</si>
  <si>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</si>
  <si>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</si>
  <si>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</si>
  <si>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</si>
  <si>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</si>
  <si>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</si>
  <si>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</si>
  <si>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</si>
  <si>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</si>
  <si>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</si>
  <si>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</si>
  <si>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</si>
  <si>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</si>
  <si>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</si>
  <si>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</si>
  <si>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</si>
  <si>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</si>
  <si>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</si>
  <si>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</si>
  <si>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</si>
  <si>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</si>
  <si>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</si>
  <si>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</si>
  <si>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</si>
  <si>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</si>
  <si>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</si>
  <si>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</si>
  <si>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</si>
  <si>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</si>
  <si>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</si>
  <si>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</si>
  <si>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</si>
  <si>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</si>
  <si>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</si>
  <si>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</si>
  <si>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</si>
  <si>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</si>
  <si>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</si>
  <si>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</si>
  <si>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</si>
  <si>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</si>
  <si>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</si>
  <si>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</si>
  <si>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</si>
  <si>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</si>
  <si>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</si>
  <si>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</si>
  <si>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</si>
  <si>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</si>
  <si>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</si>
  <si>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</si>
  <si>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</si>
  <si>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</si>
  <si>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</si>
  <si>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</si>
  <si>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</si>
  <si>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</si>
  <si>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</si>
  <si>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</si>
  <si>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</si>
  <si>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</si>
  <si>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</si>
  <si>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Autorización de tesorería </t>
  </si>
  <si>
    <t xml:space="preserve">Tesorería </t>
  </si>
  <si>
    <t xml:space="preserve">Ingresos </t>
  </si>
  <si>
    <t>AGUILERA</t>
  </si>
  <si>
    <t>JUAN</t>
  </si>
  <si>
    <t>ACOSTA</t>
  </si>
  <si>
    <t>JUAN JOSE</t>
  </si>
  <si>
    <t xml:space="preserve">SANTILLAN </t>
  </si>
  <si>
    <t>BELMAN</t>
  </si>
  <si>
    <t>EVELIA</t>
  </si>
  <si>
    <t xml:space="preserve">GARCIA </t>
  </si>
  <si>
    <t>MORENO</t>
  </si>
  <si>
    <t>DAVID</t>
  </si>
  <si>
    <t>ARELLANES</t>
  </si>
  <si>
    <t>VALADEZ</t>
  </si>
  <si>
    <t>BEATRIZ</t>
  </si>
  <si>
    <t>BADILLO</t>
  </si>
  <si>
    <t>ESPAÑA</t>
  </si>
  <si>
    <t>ISAIAS</t>
  </si>
  <si>
    <t>RIVERA</t>
  </si>
  <si>
    <t>HUERTA</t>
  </si>
  <si>
    <t>VERONICA</t>
  </si>
  <si>
    <t>CASTILLO</t>
  </si>
  <si>
    <t>ENRIQUE</t>
  </si>
  <si>
    <t>SIERRA</t>
  </si>
  <si>
    <t>VASQUEZ</t>
  </si>
  <si>
    <t>MA. ASUNCIÓN</t>
  </si>
  <si>
    <t>RAMIREZ</t>
  </si>
  <si>
    <t>MARTINEZ</t>
  </si>
  <si>
    <t>ESPERANZA</t>
  </si>
  <si>
    <t>GUZMAN</t>
  </si>
  <si>
    <t>ANTONIA</t>
  </si>
  <si>
    <t>CALERO</t>
  </si>
  <si>
    <t>OCHOA</t>
  </si>
  <si>
    <t>DANIEL AGUSTIN</t>
  </si>
  <si>
    <t>HERNANDEZ</t>
  </si>
  <si>
    <t>PANTOJA</t>
  </si>
  <si>
    <t>ANGELICA</t>
  </si>
  <si>
    <t>GUTIERREZ</t>
  </si>
  <si>
    <t>TOVAR</t>
  </si>
  <si>
    <t>VICENTE</t>
  </si>
  <si>
    <t>VARGAS</t>
  </si>
  <si>
    <t>AVILA</t>
  </si>
  <si>
    <t>IRENE</t>
  </si>
  <si>
    <t>CHAVEZ</t>
  </si>
  <si>
    <t>SAAVEDRA</t>
  </si>
  <si>
    <t>GUILLERMINA</t>
  </si>
  <si>
    <t>CAMPOS</t>
  </si>
  <si>
    <t>PEDRO</t>
  </si>
  <si>
    <t>CERRITO</t>
  </si>
  <si>
    <t>CERROBLANCO</t>
  </si>
  <si>
    <t>MANUEL</t>
  </si>
  <si>
    <t>MOSQUEDA</t>
  </si>
  <si>
    <t>MA. CONCEPCION</t>
  </si>
  <si>
    <t>GILBERTO GUILLERMO</t>
  </si>
  <si>
    <t>CISNEROS</t>
  </si>
  <si>
    <t>RAYMUNDO</t>
  </si>
  <si>
    <t>VILLAFAÑA</t>
  </si>
  <si>
    <t>MENDOZA</t>
  </si>
  <si>
    <t>ERASMO</t>
  </si>
  <si>
    <t xml:space="preserve">CASTRO </t>
  </si>
  <si>
    <t>SUBIAS</t>
  </si>
  <si>
    <t xml:space="preserve">RAUL </t>
  </si>
  <si>
    <t>REYES</t>
  </si>
  <si>
    <t>ALBERTO</t>
  </si>
  <si>
    <t>CANO</t>
  </si>
  <si>
    <t>RODRIGUEZ</t>
  </si>
  <si>
    <t>JENARO</t>
  </si>
  <si>
    <t>CARLOS</t>
  </si>
  <si>
    <t>QUIROZ</t>
  </si>
  <si>
    <t>CARRILLO</t>
  </si>
  <si>
    <t>GERTRUDIS</t>
  </si>
  <si>
    <t xml:space="preserve">ESTEBAN </t>
  </si>
  <si>
    <t>ROQUE</t>
  </si>
  <si>
    <t>SERAFINA</t>
  </si>
  <si>
    <t>ARIZA</t>
  </si>
  <si>
    <t>MARGARITA</t>
  </si>
  <si>
    <t>LOPEZ</t>
  </si>
  <si>
    <t>CAÑADA</t>
  </si>
  <si>
    <t xml:space="preserve">JOSE GUADALUPE </t>
  </si>
  <si>
    <t>IBARRA</t>
  </si>
  <si>
    <t>AGUSTINA</t>
  </si>
  <si>
    <t>CALDERON</t>
  </si>
  <si>
    <t>PAULINA</t>
  </si>
  <si>
    <t>GONZALEZ</t>
  </si>
  <si>
    <t>CAPETILLO</t>
  </si>
  <si>
    <t>CANDIDO ENRIQUE</t>
  </si>
  <si>
    <t>NORIA</t>
  </si>
  <si>
    <t>RICO</t>
  </si>
  <si>
    <t>JUAN MANUEL</t>
  </si>
  <si>
    <t xml:space="preserve">NORIA </t>
  </si>
  <si>
    <t>GUERRERO</t>
  </si>
  <si>
    <t>HECTOR DAVID</t>
  </si>
  <si>
    <t>LEAL</t>
  </si>
  <si>
    <t>MA LUISA</t>
  </si>
  <si>
    <t>MANCERA</t>
  </si>
  <si>
    <t>JESUS</t>
  </si>
  <si>
    <t>ESTEBAN</t>
  </si>
  <si>
    <t>GOMEZ</t>
  </si>
  <si>
    <t>RANGEL</t>
  </si>
  <si>
    <t>FLORES</t>
  </si>
  <si>
    <t>VIRGILIO</t>
  </si>
  <si>
    <t>GAONA</t>
  </si>
  <si>
    <t xml:space="preserve">MIGUEL A. </t>
  </si>
  <si>
    <t>VALENCIA</t>
  </si>
  <si>
    <t>MARTHA PATRICIA</t>
  </si>
  <si>
    <t>MANTERO</t>
  </si>
  <si>
    <t xml:space="preserve">MA DE JESUS </t>
  </si>
  <si>
    <t xml:space="preserve"> </t>
  </si>
  <si>
    <t>El municipio de Santa Cruz de Juventino realiza un descuento en recargos a todas las personas que tienen adeudo en el impuesto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</si>
</sst>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0.140625" style="2" customWidth="1"/>
    <col min="2" max="2" width="36.42578125" bestFit="1" customWidth="1"/>
    <col min="3" max="3" width="38.5703125" bestFit="1" customWidth="1"/>
    <col min="4" max="4" width="26" bestFit="1" customWidth="1"/>
    <col min="5" max="5" width="20.140625" bestFit="1" customWidth="1"/>
    <col min="6" max="6" width="13.5703125" bestFit="1" customWidth="1"/>
    <col min="7" max="7" width="27.85546875" customWidth="1"/>
    <col min="8" max="8" width="20" customWidth="1"/>
    <col min="9" max="9" width="26.28515625" customWidth="1"/>
    <col min="10" max="10" width="10.85546875" customWidth="1"/>
    <col min="11" max="11" width="42" customWidth="1"/>
    <col min="12" max="12" width="36" customWidth="1"/>
    <col min="13" max="13" width="28.42578125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44.85546875" customWidth="1"/>
    <col min="19" max="19" width="44.28515625" customWidth="1"/>
    <col min="20" max="20" width="17.140625" customWidth="1"/>
    <col min="21" max="21" width="20" bestFit="1" customWidth="1"/>
    <col min="22" max="22" width="26" customWidth="1"/>
  </cols>
  <sheetData>
    <row r="1" spans="1:22" hidden="1" x14ac:dyDescent="0.25">
      <c r="A1" s="2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ht="62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22" ht="0.75" hidden="1" customHeight="1" x14ac:dyDescent="0.25">
      <c r="A4" s="2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t="7.5" hidden="1" customHeight="1" x14ac:dyDescent="0.25">
      <c r="A5" s="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.75" customHeight="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8.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6" customFormat="1" x14ac:dyDescent="0.25">
      <c r="A8" s="3">
        <v>2020</v>
      </c>
      <c r="B8" s="4">
        <v>43831</v>
      </c>
      <c r="C8" s="5">
        <v>43921</v>
      </c>
      <c r="D8" s="6" t="s">
        <v>60</v>
      </c>
      <c r="E8" s="6" t="s">
        <v>103</v>
      </c>
      <c r="F8" s="6" t="s">
        <v>104</v>
      </c>
      <c r="G8" s="6" t="s">
        <v>102</v>
      </c>
      <c r="J8" s="6" t="s">
        <v>70</v>
      </c>
      <c r="K8" s="5">
        <v>43840</v>
      </c>
      <c r="L8" s="6" t="s">
        <v>97</v>
      </c>
      <c r="M8" s="7">
        <v>437.16</v>
      </c>
      <c r="N8" s="6" t="s">
        <v>99</v>
      </c>
      <c r="O8" s="5">
        <f>K8</f>
        <v>43840</v>
      </c>
      <c r="P8" s="6" t="s">
        <v>100</v>
      </c>
      <c r="Q8" s="6" t="s">
        <v>100</v>
      </c>
      <c r="S8" s="6" t="s">
        <v>101</v>
      </c>
      <c r="T8" s="5">
        <v>43921</v>
      </c>
      <c r="U8" s="5">
        <v>43921</v>
      </c>
      <c r="V8" s="14" t="s">
        <v>208</v>
      </c>
    </row>
    <row r="9" spans="1:22" s="6" customFormat="1" x14ac:dyDescent="0.25">
      <c r="A9" s="3">
        <v>2020</v>
      </c>
      <c r="B9" s="4">
        <v>43831</v>
      </c>
      <c r="C9" s="5">
        <v>43921</v>
      </c>
      <c r="D9" s="6" t="s">
        <v>60</v>
      </c>
      <c r="E9" s="6" t="s">
        <v>105</v>
      </c>
      <c r="F9" s="6" t="s">
        <v>106</v>
      </c>
      <c r="G9" s="6" t="s">
        <v>107</v>
      </c>
      <c r="J9" s="6" t="s">
        <v>70</v>
      </c>
      <c r="K9" s="5">
        <v>43844</v>
      </c>
      <c r="L9" s="6" t="s">
        <v>97</v>
      </c>
      <c r="M9" s="7">
        <f>113.69+9010.28</f>
        <v>9123.9700000000012</v>
      </c>
      <c r="N9" s="6" t="s">
        <v>99</v>
      </c>
      <c r="O9" s="5">
        <f t="shared" ref="O9:O55" si="0">K9</f>
        <v>43844</v>
      </c>
      <c r="P9" s="6" t="s">
        <v>100</v>
      </c>
      <c r="Q9" s="6" t="s">
        <v>100</v>
      </c>
      <c r="S9" s="6" t="s">
        <v>101</v>
      </c>
      <c r="T9" s="5">
        <v>43921</v>
      </c>
      <c r="U9" s="5">
        <v>43921</v>
      </c>
      <c r="V9" s="14" t="s">
        <v>208</v>
      </c>
    </row>
    <row r="10" spans="1:22" s="8" customFormat="1" x14ac:dyDescent="0.25">
      <c r="A10" s="3">
        <v>2020</v>
      </c>
      <c r="B10" s="4">
        <v>43831</v>
      </c>
      <c r="C10" s="5">
        <v>43921</v>
      </c>
      <c r="D10" s="6" t="s">
        <v>60</v>
      </c>
      <c r="E10" s="6" t="s">
        <v>108</v>
      </c>
      <c r="F10" s="6" t="s">
        <v>109</v>
      </c>
      <c r="G10" s="6" t="s">
        <v>110</v>
      </c>
      <c r="H10" s="6"/>
      <c r="J10" s="6" t="s">
        <v>70</v>
      </c>
      <c r="K10" s="5">
        <v>43846</v>
      </c>
      <c r="L10" s="6" t="s">
        <v>97</v>
      </c>
      <c r="M10" s="7">
        <v>1469.31</v>
      </c>
      <c r="N10" s="6" t="s">
        <v>99</v>
      </c>
      <c r="O10" s="5">
        <f t="shared" si="0"/>
        <v>43846</v>
      </c>
      <c r="P10" s="6" t="s">
        <v>100</v>
      </c>
      <c r="Q10" s="6" t="s">
        <v>100</v>
      </c>
      <c r="R10" s="6"/>
      <c r="S10" s="6" t="s">
        <v>101</v>
      </c>
      <c r="T10" s="5">
        <v>43921</v>
      </c>
      <c r="U10" s="5">
        <v>43921</v>
      </c>
      <c r="V10" s="14" t="s">
        <v>208</v>
      </c>
    </row>
    <row r="11" spans="1:22" s="8" customFormat="1" x14ac:dyDescent="0.25">
      <c r="A11" s="3">
        <v>2020</v>
      </c>
      <c r="B11" s="4">
        <v>43831</v>
      </c>
      <c r="C11" s="5">
        <v>43921</v>
      </c>
      <c r="D11" s="6" t="s">
        <v>60</v>
      </c>
      <c r="E11" s="6" t="s">
        <v>111</v>
      </c>
      <c r="F11" s="6" t="s">
        <v>112</v>
      </c>
      <c r="G11" s="6" t="s">
        <v>113</v>
      </c>
      <c r="H11" s="6"/>
      <c r="J11" s="6" t="s">
        <v>70</v>
      </c>
      <c r="K11" s="5">
        <v>43847</v>
      </c>
      <c r="L11" s="6" t="s">
        <v>97</v>
      </c>
      <c r="M11" s="7">
        <v>329.7</v>
      </c>
      <c r="N11" s="6" t="s">
        <v>99</v>
      </c>
      <c r="O11" s="5">
        <f t="shared" si="0"/>
        <v>43847</v>
      </c>
      <c r="P11" s="6" t="s">
        <v>100</v>
      </c>
      <c r="Q11" s="6" t="s">
        <v>100</v>
      </c>
      <c r="R11" s="6"/>
      <c r="S11" s="6" t="s">
        <v>101</v>
      </c>
      <c r="T11" s="5">
        <v>43921</v>
      </c>
      <c r="U11" s="5">
        <v>43921</v>
      </c>
      <c r="V11" s="14" t="s">
        <v>208</v>
      </c>
    </row>
    <row r="12" spans="1:22" s="8" customFormat="1" x14ac:dyDescent="0.25">
      <c r="A12" s="3">
        <v>2020</v>
      </c>
      <c r="B12" s="4">
        <v>43831</v>
      </c>
      <c r="C12" s="5">
        <v>43921</v>
      </c>
      <c r="D12" s="6" t="s">
        <v>60</v>
      </c>
      <c r="E12" s="6" t="s">
        <v>114</v>
      </c>
      <c r="F12" s="6" t="s">
        <v>115</v>
      </c>
      <c r="G12" s="6" t="s">
        <v>116</v>
      </c>
      <c r="H12" s="6"/>
      <c r="J12" s="6" t="s">
        <v>70</v>
      </c>
      <c r="K12" s="5">
        <v>43847</v>
      </c>
      <c r="L12" s="6" t="s">
        <v>97</v>
      </c>
      <c r="M12" s="7">
        <f>172.22+2592.92</f>
        <v>2765.14</v>
      </c>
      <c r="N12" s="6" t="s">
        <v>99</v>
      </c>
      <c r="O12" s="5">
        <f t="shared" si="0"/>
        <v>43847</v>
      </c>
      <c r="P12" s="6" t="s">
        <v>100</v>
      </c>
      <c r="Q12" s="6" t="s">
        <v>100</v>
      </c>
      <c r="R12" s="6"/>
      <c r="S12" s="6" t="s">
        <v>101</v>
      </c>
      <c r="T12" s="5">
        <v>43921</v>
      </c>
      <c r="U12" s="5">
        <v>43921</v>
      </c>
      <c r="V12" s="14" t="s">
        <v>208</v>
      </c>
    </row>
    <row r="13" spans="1:22" s="8" customFormat="1" x14ac:dyDescent="0.25">
      <c r="A13" s="3">
        <v>2020</v>
      </c>
      <c r="B13" s="4">
        <v>43831</v>
      </c>
      <c r="C13" s="5">
        <v>43921</v>
      </c>
      <c r="D13" s="6" t="s">
        <v>60</v>
      </c>
      <c r="E13" s="6" t="s">
        <v>117</v>
      </c>
      <c r="F13" s="6" t="s">
        <v>118</v>
      </c>
      <c r="G13" s="6" t="s">
        <v>119</v>
      </c>
      <c r="H13" s="6"/>
      <c r="J13" s="6" t="s">
        <v>70</v>
      </c>
      <c r="K13" s="5">
        <v>43850</v>
      </c>
      <c r="L13" s="6" t="s">
        <v>97</v>
      </c>
      <c r="M13" s="7">
        <f>106.56+1363.08</f>
        <v>1469.6399999999999</v>
      </c>
      <c r="N13" s="6" t="s">
        <v>99</v>
      </c>
      <c r="O13" s="5">
        <f t="shared" si="0"/>
        <v>43850</v>
      </c>
      <c r="P13" s="6" t="s">
        <v>100</v>
      </c>
      <c r="Q13" s="6" t="s">
        <v>100</v>
      </c>
      <c r="R13" s="6"/>
      <c r="S13" s="6" t="s">
        <v>101</v>
      </c>
      <c r="T13" s="5">
        <v>43921</v>
      </c>
      <c r="U13" s="5">
        <v>43921</v>
      </c>
      <c r="V13" s="14" t="s">
        <v>208</v>
      </c>
    </row>
    <row r="14" spans="1:22" s="8" customFormat="1" x14ac:dyDescent="0.25">
      <c r="A14" s="3">
        <v>2020</v>
      </c>
      <c r="B14" s="4">
        <v>43831</v>
      </c>
      <c r="C14" s="5">
        <v>43921</v>
      </c>
      <c r="D14" s="6" t="s">
        <v>60</v>
      </c>
      <c r="E14" s="6" t="s">
        <v>120</v>
      </c>
      <c r="F14" s="6" t="s">
        <v>121</v>
      </c>
      <c r="G14" s="6" t="s">
        <v>110</v>
      </c>
      <c r="H14" s="6" t="s">
        <v>207</v>
      </c>
      <c r="J14" s="6" t="s">
        <v>70</v>
      </c>
      <c r="K14" s="5">
        <v>43850</v>
      </c>
      <c r="L14" s="6" t="s">
        <v>97</v>
      </c>
      <c r="M14" s="7">
        <v>1658.25</v>
      </c>
      <c r="N14" s="6" t="s">
        <v>99</v>
      </c>
      <c r="O14" s="5">
        <f t="shared" si="0"/>
        <v>43850</v>
      </c>
      <c r="P14" s="6" t="s">
        <v>100</v>
      </c>
      <c r="Q14" s="6" t="s">
        <v>100</v>
      </c>
      <c r="R14" s="6"/>
      <c r="S14" s="6" t="s">
        <v>101</v>
      </c>
      <c r="T14" s="5">
        <v>43921</v>
      </c>
      <c r="U14" s="5">
        <v>43921</v>
      </c>
      <c r="V14" s="14" t="s">
        <v>208</v>
      </c>
    </row>
    <row r="15" spans="1:22" s="8" customFormat="1" x14ac:dyDescent="0.25">
      <c r="A15" s="3">
        <v>2020</v>
      </c>
      <c r="B15" s="4">
        <v>43831</v>
      </c>
      <c r="C15" s="5">
        <v>43921</v>
      </c>
      <c r="D15" s="6" t="s">
        <v>60</v>
      </c>
      <c r="E15" s="6" t="s">
        <v>122</v>
      </c>
      <c r="F15" s="6" t="s">
        <v>123</v>
      </c>
      <c r="G15" s="6" t="s">
        <v>124</v>
      </c>
      <c r="H15" s="6"/>
      <c r="J15" s="6" t="s">
        <v>70</v>
      </c>
      <c r="K15" s="5">
        <v>43853</v>
      </c>
      <c r="L15" s="6" t="s">
        <v>97</v>
      </c>
      <c r="M15" s="7">
        <f>132.25+547.85</f>
        <v>680.1</v>
      </c>
      <c r="N15" s="6" t="s">
        <v>99</v>
      </c>
      <c r="O15" s="5">
        <f t="shared" si="0"/>
        <v>43853</v>
      </c>
      <c r="P15" s="6" t="s">
        <v>100</v>
      </c>
      <c r="Q15" s="6" t="s">
        <v>100</v>
      </c>
      <c r="R15" s="6"/>
      <c r="S15" s="6" t="s">
        <v>101</v>
      </c>
      <c r="T15" s="5">
        <v>43921</v>
      </c>
      <c r="U15" s="5">
        <v>43921</v>
      </c>
      <c r="V15" s="14" t="s">
        <v>208</v>
      </c>
    </row>
    <row r="16" spans="1:22" s="8" customFormat="1" x14ac:dyDescent="0.25">
      <c r="A16" s="3">
        <v>2020</v>
      </c>
      <c r="B16" s="4">
        <v>43831</v>
      </c>
      <c r="C16" s="5">
        <v>43921</v>
      </c>
      <c r="D16" s="6" t="s">
        <v>60</v>
      </c>
      <c r="E16" s="6" t="s">
        <v>125</v>
      </c>
      <c r="F16" s="6" t="s">
        <v>126</v>
      </c>
      <c r="G16" s="6" t="s">
        <v>127</v>
      </c>
      <c r="H16" s="6"/>
      <c r="J16" s="6" t="s">
        <v>70</v>
      </c>
      <c r="K16" s="5">
        <v>43857</v>
      </c>
      <c r="L16" s="6" t="s">
        <v>97</v>
      </c>
      <c r="M16" s="7">
        <f>99.48+1497.68</f>
        <v>1597.16</v>
      </c>
      <c r="N16" s="6" t="s">
        <v>99</v>
      </c>
      <c r="O16" s="5">
        <f t="shared" si="0"/>
        <v>43857</v>
      </c>
      <c r="P16" s="6" t="s">
        <v>100</v>
      </c>
      <c r="Q16" s="6" t="s">
        <v>100</v>
      </c>
      <c r="R16" s="6"/>
      <c r="S16" s="6" t="s">
        <v>101</v>
      </c>
      <c r="T16" s="5">
        <v>43921</v>
      </c>
      <c r="U16" s="5">
        <v>43921</v>
      </c>
      <c r="V16" s="14" t="s">
        <v>208</v>
      </c>
    </row>
    <row r="17" spans="1:22" s="8" customFormat="1" x14ac:dyDescent="0.25">
      <c r="A17" s="3">
        <v>2020</v>
      </c>
      <c r="B17" s="4">
        <v>43831</v>
      </c>
      <c r="C17" s="5">
        <v>43921</v>
      </c>
      <c r="D17" s="6" t="s">
        <v>60</v>
      </c>
      <c r="E17" s="6" t="s">
        <v>128</v>
      </c>
      <c r="F17" s="6" t="s">
        <v>109</v>
      </c>
      <c r="G17" s="6" t="s">
        <v>129</v>
      </c>
      <c r="H17" s="6"/>
      <c r="J17" s="6" t="s">
        <v>70</v>
      </c>
      <c r="K17" s="5">
        <v>43858</v>
      </c>
      <c r="L17" s="6" t="s">
        <v>97</v>
      </c>
      <c r="M17" s="7">
        <f>110.94+1992.17</f>
        <v>2103.11</v>
      </c>
      <c r="N17" s="6" t="s">
        <v>99</v>
      </c>
      <c r="O17" s="5">
        <f t="shared" si="0"/>
        <v>43858</v>
      </c>
      <c r="P17" s="6" t="s">
        <v>100</v>
      </c>
      <c r="Q17" s="6" t="s">
        <v>100</v>
      </c>
      <c r="R17" s="6"/>
      <c r="S17" s="6" t="s">
        <v>101</v>
      </c>
      <c r="T17" s="5">
        <v>43921</v>
      </c>
      <c r="U17" s="5">
        <v>43921</v>
      </c>
      <c r="V17" s="14" t="s">
        <v>208</v>
      </c>
    </row>
    <row r="18" spans="1:22" s="8" customFormat="1" x14ac:dyDescent="0.25">
      <c r="A18" s="3">
        <v>2020</v>
      </c>
      <c r="B18" s="4">
        <v>43831</v>
      </c>
      <c r="C18" s="5">
        <v>43921</v>
      </c>
      <c r="D18" s="6" t="s">
        <v>60</v>
      </c>
      <c r="E18" s="6" t="s">
        <v>130</v>
      </c>
      <c r="F18" s="6" t="s">
        <v>131</v>
      </c>
      <c r="G18" s="6" t="s">
        <v>132</v>
      </c>
      <c r="H18" s="6"/>
      <c r="J18" s="6" t="s">
        <v>70</v>
      </c>
      <c r="K18" s="5">
        <v>43858</v>
      </c>
      <c r="L18" s="6" t="s">
        <v>97</v>
      </c>
      <c r="M18" s="7">
        <f>101.71+278.83</f>
        <v>380.53999999999996</v>
      </c>
      <c r="N18" s="6" t="s">
        <v>99</v>
      </c>
      <c r="O18" s="5">
        <f t="shared" si="0"/>
        <v>43858</v>
      </c>
      <c r="P18" s="6" t="s">
        <v>100</v>
      </c>
      <c r="Q18" s="6" t="s">
        <v>100</v>
      </c>
      <c r="R18" s="6"/>
      <c r="S18" s="6" t="s">
        <v>101</v>
      </c>
      <c r="T18" s="5">
        <v>43921</v>
      </c>
      <c r="U18" s="5">
        <v>43921</v>
      </c>
      <c r="V18" s="14" t="s">
        <v>208</v>
      </c>
    </row>
    <row r="19" spans="1:22" s="8" customFormat="1" x14ac:dyDescent="0.25">
      <c r="A19" s="3">
        <v>2020</v>
      </c>
      <c r="B19" s="4">
        <v>43831</v>
      </c>
      <c r="C19" s="5">
        <v>43921</v>
      </c>
      <c r="D19" s="6" t="s">
        <v>60</v>
      </c>
      <c r="E19" s="6" t="s">
        <v>133</v>
      </c>
      <c r="F19" s="6" t="s">
        <v>134</v>
      </c>
      <c r="G19" s="6" t="s">
        <v>135</v>
      </c>
      <c r="H19" s="6"/>
      <c r="J19" s="6" t="s">
        <v>70</v>
      </c>
      <c r="K19" s="5">
        <v>43860</v>
      </c>
      <c r="L19" s="6" t="s">
        <v>97</v>
      </c>
      <c r="M19" s="7">
        <f>309.18+147.96</f>
        <v>457.14</v>
      </c>
      <c r="N19" s="6" t="s">
        <v>99</v>
      </c>
      <c r="O19" s="5">
        <f t="shared" si="0"/>
        <v>43860</v>
      </c>
      <c r="P19" s="6" t="s">
        <v>100</v>
      </c>
      <c r="Q19" s="6" t="s">
        <v>100</v>
      </c>
      <c r="R19" s="6"/>
      <c r="S19" s="6" t="s">
        <v>101</v>
      </c>
      <c r="T19" s="5">
        <v>43921</v>
      </c>
      <c r="U19" s="5">
        <v>43921</v>
      </c>
      <c r="V19" s="14" t="s">
        <v>208</v>
      </c>
    </row>
    <row r="20" spans="1:22" s="8" customFormat="1" x14ac:dyDescent="0.25">
      <c r="A20" s="3">
        <v>2020</v>
      </c>
      <c r="B20" s="4">
        <v>43831</v>
      </c>
      <c r="C20" s="5">
        <v>43921</v>
      </c>
      <c r="D20" s="6" t="s">
        <v>60</v>
      </c>
      <c r="E20" s="6" t="s">
        <v>136</v>
      </c>
      <c r="F20" s="6" t="s">
        <v>137</v>
      </c>
      <c r="G20" s="6" t="s">
        <v>138</v>
      </c>
      <c r="H20" s="6"/>
      <c r="J20" s="6" t="s">
        <v>70</v>
      </c>
      <c r="K20" s="5">
        <v>43860</v>
      </c>
      <c r="L20" s="6" t="s">
        <v>97</v>
      </c>
      <c r="M20" s="7">
        <f>104.61+10515.89</f>
        <v>10620.5</v>
      </c>
      <c r="N20" s="6" t="s">
        <v>99</v>
      </c>
      <c r="O20" s="5">
        <f t="shared" si="0"/>
        <v>43860</v>
      </c>
      <c r="P20" s="6" t="s">
        <v>100</v>
      </c>
      <c r="Q20" s="6" t="s">
        <v>100</v>
      </c>
      <c r="S20" s="6" t="s">
        <v>101</v>
      </c>
      <c r="T20" s="5">
        <v>43921</v>
      </c>
      <c r="U20" s="5">
        <v>43921</v>
      </c>
      <c r="V20" s="14" t="s">
        <v>208</v>
      </c>
    </row>
    <row r="21" spans="1:22" s="8" customFormat="1" x14ac:dyDescent="0.25">
      <c r="A21" s="3">
        <v>2020</v>
      </c>
      <c r="B21" s="4">
        <v>43831</v>
      </c>
      <c r="C21" s="5">
        <v>43921</v>
      </c>
      <c r="D21" s="6" t="s">
        <v>60</v>
      </c>
      <c r="E21" s="6" t="s">
        <v>139</v>
      </c>
      <c r="F21" s="6" t="s">
        <v>140</v>
      </c>
      <c r="G21" s="6" t="s">
        <v>141</v>
      </c>
      <c r="H21" s="6"/>
      <c r="I21" s="6"/>
      <c r="J21" s="6" t="s">
        <v>70</v>
      </c>
      <c r="K21" s="5">
        <v>43860</v>
      </c>
      <c r="L21" s="6" t="s">
        <v>97</v>
      </c>
      <c r="M21" s="7">
        <f>103.89+1121.85</f>
        <v>1225.74</v>
      </c>
      <c r="N21" s="6" t="s">
        <v>99</v>
      </c>
      <c r="O21" s="5">
        <f t="shared" si="0"/>
        <v>43860</v>
      </c>
      <c r="P21" s="6" t="s">
        <v>100</v>
      </c>
      <c r="Q21" s="6" t="s">
        <v>100</v>
      </c>
      <c r="S21" s="6" t="s">
        <v>101</v>
      </c>
      <c r="T21" s="5">
        <v>43921</v>
      </c>
      <c r="U21" s="5">
        <v>43921</v>
      </c>
      <c r="V21" s="14" t="s">
        <v>208</v>
      </c>
    </row>
    <row r="22" spans="1:22" s="8" customFormat="1" x14ac:dyDescent="0.25">
      <c r="A22" s="3">
        <v>2020</v>
      </c>
      <c r="B22" s="4">
        <v>43831</v>
      </c>
      <c r="C22" s="5">
        <v>43921</v>
      </c>
      <c r="D22" s="6" t="s">
        <v>60</v>
      </c>
      <c r="E22" s="6" t="s">
        <v>142</v>
      </c>
      <c r="F22" s="6" t="s">
        <v>143</v>
      </c>
      <c r="G22" s="6" t="s">
        <v>144</v>
      </c>
      <c r="H22" s="6"/>
      <c r="I22" s="6"/>
      <c r="J22" s="6" t="s">
        <v>70</v>
      </c>
      <c r="K22" s="5">
        <v>43860</v>
      </c>
      <c r="L22" s="6" t="s">
        <v>97</v>
      </c>
      <c r="M22" s="7">
        <f>32.85+530.4</f>
        <v>563.25</v>
      </c>
      <c r="N22" s="6" t="s">
        <v>99</v>
      </c>
      <c r="O22" s="5">
        <f t="shared" si="0"/>
        <v>43860</v>
      </c>
      <c r="P22" s="6" t="s">
        <v>100</v>
      </c>
      <c r="Q22" s="6" t="s">
        <v>100</v>
      </c>
      <c r="S22" s="6" t="s">
        <v>101</v>
      </c>
      <c r="T22" s="5">
        <v>43921</v>
      </c>
      <c r="U22" s="5">
        <v>43921</v>
      </c>
      <c r="V22" s="14" t="s">
        <v>208</v>
      </c>
    </row>
    <row r="23" spans="1:22" s="8" customFormat="1" x14ac:dyDescent="0.25">
      <c r="A23" s="3">
        <v>2020</v>
      </c>
      <c r="B23" s="4">
        <v>43831</v>
      </c>
      <c r="C23" s="5">
        <v>43921</v>
      </c>
      <c r="D23" s="6" t="s">
        <v>60</v>
      </c>
      <c r="E23" s="6" t="s">
        <v>145</v>
      </c>
      <c r="F23" s="6" t="s">
        <v>146</v>
      </c>
      <c r="G23" s="6" t="s">
        <v>137</v>
      </c>
      <c r="H23" s="6"/>
      <c r="I23" s="6"/>
      <c r="J23" s="6" t="s">
        <v>70</v>
      </c>
      <c r="K23" s="5">
        <v>43861</v>
      </c>
      <c r="L23" s="6" t="s">
        <v>97</v>
      </c>
      <c r="M23" s="7">
        <f>102.6+772.35</f>
        <v>874.95</v>
      </c>
      <c r="N23" s="6" t="s">
        <v>99</v>
      </c>
      <c r="O23" s="5">
        <f t="shared" si="0"/>
        <v>43861</v>
      </c>
      <c r="P23" s="6" t="s">
        <v>100</v>
      </c>
      <c r="Q23" s="6" t="s">
        <v>100</v>
      </c>
      <c r="S23" s="6" t="s">
        <v>101</v>
      </c>
      <c r="T23" s="5">
        <v>43921</v>
      </c>
      <c r="U23" s="5">
        <v>43921</v>
      </c>
      <c r="V23" s="14" t="s">
        <v>208</v>
      </c>
    </row>
    <row r="24" spans="1:22" s="8" customFormat="1" x14ac:dyDescent="0.25">
      <c r="A24" s="3">
        <v>2020</v>
      </c>
      <c r="B24" s="4">
        <v>43831</v>
      </c>
      <c r="C24" s="5">
        <v>43921</v>
      </c>
      <c r="D24" s="6" t="s">
        <v>60</v>
      </c>
      <c r="E24" s="6" t="s">
        <v>147</v>
      </c>
      <c r="F24" s="6" t="s">
        <v>148</v>
      </c>
      <c r="G24" s="6" t="s">
        <v>149</v>
      </c>
      <c r="H24" s="6"/>
      <c r="I24" s="6"/>
      <c r="J24" s="6" t="s">
        <v>70</v>
      </c>
      <c r="K24" s="5">
        <v>43861</v>
      </c>
      <c r="L24" s="6" t="s">
        <v>97</v>
      </c>
      <c r="M24" s="7">
        <f>103.09+854.17</f>
        <v>957.26</v>
      </c>
      <c r="N24" s="6" t="s">
        <v>99</v>
      </c>
      <c r="O24" s="5">
        <f t="shared" si="0"/>
        <v>43861</v>
      </c>
      <c r="P24" s="6" t="s">
        <v>100</v>
      </c>
      <c r="Q24" s="6" t="s">
        <v>100</v>
      </c>
      <c r="S24" s="6" t="s">
        <v>101</v>
      </c>
      <c r="T24" s="5">
        <v>43921</v>
      </c>
      <c r="U24" s="5">
        <v>43921</v>
      </c>
      <c r="V24" s="14" t="s">
        <v>208</v>
      </c>
    </row>
    <row r="25" spans="1:22" s="8" customFormat="1" x14ac:dyDescent="0.25">
      <c r="A25" s="6">
        <v>2020</v>
      </c>
      <c r="B25" s="5">
        <v>43831</v>
      </c>
      <c r="C25" s="5">
        <v>43921</v>
      </c>
      <c r="D25" s="6" t="s">
        <v>60</v>
      </c>
      <c r="E25" s="6" t="s">
        <v>150</v>
      </c>
      <c r="F25" s="6" t="s">
        <v>127</v>
      </c>
      <c r="G25" s="6" t="s">
        <v>151</v>
      </c>
      <c r="H25" s="6"/>
      <c r="I25" s="6"/>
      <c r="J25" s="6" t="s">
        <v>70</v>
      </c>
      <c r="K25" s="5">
        <v>43865</v>
      </c>
      <c r="L25" s="6" t="s">
        <v>97</v>
      </c>
      <c r="M25" s="7">
        <v>229.75</v>
      </c>
      <c r="N25" s="6" t="s">
        <v>99</v>
      </c>
      <c r="O25" s="5">
        <f t="shared" si="0"/>
        <v>43865</v>
      </c>
      <c r="P25" s="6" t="s">
        <v>100</v>
      </c>
      <c r="Q25" s="6" t="s">
        <v>100</v>
      </c>
      <c r="S25" s="6" t="s">
        <v>101</v>
      </c>
      <c r="T25" s="5">
        <v>43921</v>
      </c>
      <c r="U25" s="5">
        <v>43921</v>
      </c>
      <c r="V25" s="14" t="s">
        <v>208</v>
      </c>
    </row>
    <row r="26" spans="1:22" s="8" customFormat="1" x14ac:dyDescent="0.25">
      <c r="A26" s="6">
        <v>2020</v>
      </c>
      <c r="B26" s="5">
        <v>43831</v>
      </c>
      <c r="C26" s="5">
        <v>43921</v>
      </c>
      <c r="D26" s="6" t="s">
        <v>60</v>
      </c>
      <c r="E26" s="6" t="s">
        <v>150</v>
      </c>
      <c r="F26" s="6" t="s">
        <v>127</v>
      </c>
      <c r="G26" s="6" t="s">
        <v>151</v>
      </c>
      <c r="H26" s="6"/>
      <c r="I26" s="6"/>
      <c r="J26" s="6" t="s">
        <v>70</v>
      </c>
      <c r="K26" s="5">
        <v>43865</v>
      </c>
      <c r="L26" s="6" t="s">
        <v>97</v>
      </c>
      <c r="M26" s="7">
        <f>177.82+699.45</f>
        <v>877.27</v>
      </c>
      <c r="N26" s="6" t="s">
        <v>99</v>
      </c>
      <c r="O26" s="5">
        <f t="shared" si="0"/>
        <v>43865</v>
      </c>
      <c r="P26" s="6" t="s">
        <v>100</v>
      </c>
      <c r="Q26" s="6" t="s">
        <v>100</v>
      </c>
      <c r="S26" s="6" t="s">
        <v>101</v>
      </c>
      <c r="T26" s="5">
        <v>43921</v>
      </c>
      <c r="U26" s="5">
        <v>43921</v>
      </c>
      <c r="V26" s="14" t="s">
        <v>208</v>
      </c>
    </row>
    <row r="27" spans="1:22" s="8" customFormat="1" x14ac:dyDescent="0.25">
      <c r="A27" s="6">
        <v>2020</v>
      </c>
      <c r="B27" s="5">
        <v>43831</v>
      </c>
      <c r="C27" s="5">
        <v>43921</v>
      </c>
      <c r="D27" s="6" t="s">
        <v>60</v>
      </c>
      <c r="E27" s="6" t="s">
        <v>150</v>
      </c>
      <c r="F27" s="6" t="s">
        <v>127</v>
      </c>
      <c r="G27" s="6" t="s">
        <v>151</v>
      </c>
      <c r="H27" s="6"/>
      <c r="I27" s="6"/>
      <c r="J27" s="6" t="s">
        <v>70</v>
      </c>
      <c r="K27" s="5">
        <v>43865</v>
      </c>
      <c r="L27" s="6" t="s">
        <v>97</v>
      </c>
      <c r="M27" s="7">
        <v>229.75</v>
      </c>
      <c r="N27" s="6" t="s">
        <v>99</v>
      </c>
      <c r="O27" s="5">
        <f t="shared" si="0"/>
        <v>43865</v>
      </c>
      <c r="P27" s="6" t="s">
        <v>100</v>
      </c>
      <c r="Q27" s="6" t="s">
        <v>100</v>
      </c>
      <c r="S27" s="6" t="s">
        <v>101</v>
      </c>
      <c r="T27" s="5">
        <v>43921</v>
      </c>
      <c r="U27" s="5">
        <v>43921</v>
      </c>
      <c r="V27" s="14" t="s">
        <v>208</v>
      </c>
    </row>
    <row r="28" spans="1:22" s="8" customFormat="1" x14ac:dyDescent="0.25">
      <c r="A28" s="6">
        <v>2020</v>
      </c>
      <c r="B28" s="5">
        <v>43831</v>
      </c>
      <c r="C28" s="5">
        <v>43921</v>
      </c>
      <c r="D28" s="6" t="s">
        <v>60</v>
      </c>
      <c r="E28" s="6" t="s">
        <v>150</v>
      </c>
      <c r="F28" s="6" t="s">
        <v>127</v>
      </c>
      <c r="G28" s="6" t="s">
        <v>151</v>
      </c>
      <c r="H28" s="6"/>
      <c r="J28" s="6" t="s">
        <v>70</v>
      </c>
      <c r="K28" s="5">
        <v>43865</v>
      </c>
      <c r="L28" s="6" t="s">
        <v>97</v>
      </c>
      <c r="M28" s="7">
        <v>229.75</v>
      </c>
      <c r="N28" s="6" t="s">
        <v>99</v>
      </c>
      <c r="O28" s="5">
        <f t="shared" si="0"/>
        <v>43865</v>
      </c>
      <c r="P28" s="6" t="s">
        <v>100</v>
      </c>
      <c r="Q28" s="6" t="s">
        <v>100</v>
      </c>
      <c r="S28" s="6" t="s">
        <v>101</v>
      </c>
      <c r="T28" s="5">
        <v>43921</v>
      </c>
      <c r="U28" s="5">
        <v>43921</v>
      </c>
      <c r="V28" s="14" t="s">
        <v>208</v>
      </c>
    </row>
    <row r="29" spans="1:22" s="8" customFormat="1" x14ac:dyDescent="0.25">
      <c r="A29" s="6">
        <v>2020</v>
      </c>
      <c r="B29" s="5">
        <v>43831</v>
      </c>
      <c r="C29" s="5">
        <v>43921</v>
      </c>
      <c r="D29" s="6" t="s">
        <v>60</v>
      </c>
      <c r="E29" s="6" t="s">
        <v>152</v>
      </c>
      <c r="F29" s="6" t="s">
        <v>143</v>
      </c>
      <c r="G29" s="6" t="s">
        <v>144</v>
      </c>
      <c r="H29" s="6"/>
      <c r="J29" s="6" t="s">
        <v>70</v>
      </c>
      <c r="K29" s="5">
        <v>43865</v>
      </c>
      <c r="L29" s="6" t="s">
        <v>97</v>
      </c>
      <c r="M29" s="7">
        <f>161.15+123.36</f>
        <v>284.51</v>
      </c>
      <c r="N29" s="6" t="s">
        <v>99</v>
      </c>
      <c r="O29" s="5">
        <f t="shared" si="0"/>
        <v>43865</v>
      </c>
      <c r="P29" s="6" t="s">
        <v>100</v>
      </c>
      <c r="Q29" s="6" t="s">
        <v>100</v>
      </c>
      <c r="S29" s="6" t="s">
        <v>101</v>
      </c>
      <c r="T29" s="5">
        <v>43921</v>
      </c>
      <c r="U29" s="5">
        <v>43921</v>
      </c>
      <c r="V29" s="14" t="s">
        <v>208</v>
      </c>
    </row>
    <row r="30" spans="1:22" s="8" customFormat="1" x14ac:dyDescent="0.25">
      <c r="A30" s="6">
        <v>2020</v>
      </c>
      <c r="B30" s="5">
        <v>43831</v>
      </c>
      <c r="C30" s="5">
        <v>43921</v>
      </c>
      <c r="D30" s="6" t="s">
        <v>60</v>
      </c>
      <c r="E30" s="6" t="s">
        <v>153</v>
      </c>
      <c r="F30" s="6" t="s">
        <v>154</v>
      </c>
      <c r="G30" s="6" t="s">
        <v>107</v>
      </c>
      <c r="H30" s="6"/>
      <c r="J30" s="6" t="s">
        <v>70</v>
      </c>
      <c r="K30" s="5">
        <v>43865</v>
      </c>
      <c r="L30" s="6" t="s">
        <v>97</v>
      </c>
      <c r="M30" s="7">
        <v>532.66999999999996</v>
      </c>
      <c r="N30" s="6" t="s">
        <v>99</v>
      </c>
      <c r="O30" s="5">
        <f t="shared" si="0"/>
        <v>43865</v>
      </c>
      <c r="P30" s="6" t="s">
        <v>100</v>
      </c>
      <c r="Q30" s="6" t="s">
        <v>100</v>
      </c>
      <c r="S30" s="6" t="s">
        <v>101</v>
      </c>
      <c r="T30" s="5">
        <v>43921</v>
      </c>
      <c r="U30" s="5">
        <v>43921</v>
      </c>
      <c r="V30" s="14" t="s">
        <v>208</v>
      </c>
    </row>
    <row r="31" spans="1:22" s="8" customFormat="1" x14ac:dyDescent="0.25">
      <c r="A31" s="6">
        <v>2020</v>
      </c>
      <c r="B31" s="5">
        <v>43831</v>
      </c>
      <c r="C31" s="5">
        <v>43921</v>
      </c>
      <c r="D31" s="6" t="s">
        <v>60</v>
      </c>
      <c r="E31" s="6" t="s">
        <v>155</v>
      </c>
      <c r="F31" s="6" t="s">
        <v>156</v>
      </c>
      <c r="G31" s="6" t="s">
        <v>157</v>
      </c>
      <c r="H31" s="6"/>
      <c r="J31" s="6" t="s">
        <v>70</v>
      </c>
      <c r="K31" s="5">
        <v>43865</v>
      </c>
      <c r="L31" s="6" t="s">
        <v>97</v>
      </c>
      <c r="M31" s="7">
        <v>54.73</v>
      </c>
      <c r="N31" s="6" t="s">
        <v>99</v>
      </c>
      <c r="O31" s="5">
        <f t="shared" si="0"/>
        <v>43865</v>
      </c>
      <c r="P31" s="6" t="s">
        <v>100</v>
      </c>
      <c r="Q31" s="6" t="s">
        <v>100</v>
      </c>
      <c r="S31" s="6" t="s">
        <v>101</v>
      </c>
      <c r="T31" s="5">
        <v>43921</v>
      </c>
      <c r="U31" s="5">
        <v>43921</v>
      </c>
      <c r="V31" s="14" t="s">
        <v>208</v>
      </c>
    </row>
    <row r="32" spans="1:22" s="8" customFormat="1" x14ac:dyDescent="0.25">
      <c r="A32" s="6">
        <v>2020</v>
      </c>
      <c r="B32" s="5">
        <v>43831</v>
      </c>
      <c r="C32" s="5">
        <v>43921</v>
      </c>
      <c r="D32" s="6" t="s">
        <v>60</v>
      </c>
      <c r="E32" s="6" t="s">
        <v>158</v>
      </c>
      <c r="F32" s="6" t="s">
        <v>159</v>
      </c>
      <c r="G32" s="6" t="s">
        <v>160</v>
      </c>
      <c r="H32" s="6"/>
      <c r="J32" s="6" t="s">
        <v>70</v>
      </c>
      <c r="K32" s="5">
        <v>43866</v>
      </c>
      <c r="L32" s="6" t="s">
        <v>97</v>
      </c>
      <c r="M32" s="7">
        <f>91.67+6655.73</f>
        <v>6747.4</v>
      </c>
      <c r="N32" s="6" t="s">
        <v>99</v>
      </c>
      <c r="O32" s="5">
        <f t="shared" si="0"/>
        <v>43866</v>
      </c>
      <c r="P32" s="6" t="s">
        <v>100</v>
      </c>
      <c r="Q32" s="6" t="s">
        <v>100</v>
      </c>
      <c r="S32" s="6" t="s">
        <v>101</v>
      </c>
      <c r="T32" s="5">
        <v>43921</v>
      </c>
      <c r="U32" s="5">
        <v>43921</v>
      </c>
      <c r="V32" s="14" t="s">
        <v>208</v>
      </c>
    </row>
    <row r="33" spans="1:22" s="8" customFormat="1" x14ac:dyDescent="0.25">
      <c r="A33" s="6">
        <v>2020</v>
      </c>
      <c r="B33" s="5">
        <v>43831</v>
      </c>
      <c r="C33" s="5">
        <v>43921</v>
      </c>
      <c r="D33" s="6" t="s">
        <v>60</v>
      </c>
      <c r="E33" s="6" t="s">
        <v>161</v>
      </c>
      <c r="F33" s="6" t="s">
        <v>162</v>
      </c>
      <c r="G33" s="6" t="s">
        <v>163</v>
      </c>
      <c r="H33" s="6"/>
      <c r="J33" s="6" t="s">
        <v>70</v>
      </c>
      <c r="K33" s="5">
        <v>43868</v>
      </c>
      <c r="L33" s="6" t="s">
        <v>97</v>
      </c>
      <c r="M33" s="7">
        <v>556.35</v>
      </c>
      <c r="N33" s="6" t="s">
        <v>99</v>
      </c>
      <c r="O33" s="5">
        <f t="shared" si="0"/>
        <v>43868</v>
      </c>
      <c r="P33" s="6" t="s">
        <v>100</v>
      </c>
      <c r="Q33" s="6" t="s">
        <v>100</v>
      </c>
      <c r="S33" s="6" t="s">
        <v>101</v>
      </c>
      <c r="T33" s="5">
        <v>43921</v>
      </c>
      <c r="U33" s="5">
        <v>43921</v>
      </c>
      <c r="V33" s="14" t="s">
        <v>208</v>
      </c>
    </row>
    <row r="34" spans="1:22" s="8" customFormat="1" x14ac:dyDescent="0.25">
      <c r="A34" s="6">
        <v>2020</v>
      </c>
      <c r="B34" s="5">
        <v>43831</v>
      </c>
      <c r="C34" s="5">
        <v>43921</v>
      </c>
      <c r="D34" s="6" t="s">
        <v>60</v>
      </c>
      <c r="E34" s="6" t="s">
        <v>161</v>
      </c>
      <c r="F34" s="6" t="s">
        <v>162</v>
      </c>
      <c r="G34" s="6" t="s">
        <v>163</v>
      </c>
      <c r="H34" s="6"/>
      <c r="J34" s="6" t="s">
        <v>70</v>
      </c>
      <c r="K34" s="5">
        <v>43868</v>
      </c>
      <c r="L34" s="6" t="s">
        <v>97</v>
      </c>
      <c r="M34" s="7">
        <v>556.35</v>
      </c>
      <c r="N34" s="6" t="s">
        <v>99</v>
      </c>
      <c r="O34" s="5">
        <f t="shared" si="0"/>
        <v>43868</v>
      </c>
      <c r="P34" s="6" t="s">
        <v>100</v>
      </c>
      <c r="Q34" s="6" t="s">
        <v>100</v>
      </c>
      <c r="S34" s="6" t="s">
        <v>101</v>
      </c>
      <c r="T34" s="5">
        <v>43921</v>
      </c>
      <c r="U34" s="5">
        <v>43921</v>
      </c>
      <c r="V34" s="14" t="s">
        <v>208</v>
      </c>
    </row>
    <row r="35" spans="1:22" s="8" customFormat="1" x14ac:dyDescent="0.25">
      <c r="A35" s="6">
        <v>2020</v>
      </c>
      <c r="B35" s="5">
        <v>43831</v>
      </c>
      <c r="C35" s="5">
        <v>43921</v>
      </c>
      <c r="D35" s="6" t="s">
        <v>60</v>
      </c>
      <c r="E35" s="6" t="s">
        <v>166</v>
      </c>
      <c r="F35" s="6" t="s">
        <v>164</v>
      </c>
      <c r="G35" s="6" t="s">
        <v>165</v>
      </c>
      <c r="H35" s="6"/>
      <c r="J35" s="6" t="s">
        <v>70</v>
      </c>
      <c r="K35" s="5">
        <v>43873</v>
      </c>
      <c r="L35" s="6" t="s">
        <v>97</v>
      </c>
      <c r="M35" s="7">
        <f>76.15+210.69</f>
        <v>286.84000000000003</v>
      </c>
      <c r="N35" s="6" t="s">
        <v>99</v>
      </c>
      <c r="O35" s="5">
        <f t="shared" si="0"/>
        <v>43873</v>
      </c>
      <c r="P35" s="6" t="s">
        <v>100</v>
      </c>
      <c r="Q35" s="6" t="s">
        <v>100</v>
      </c>
      <c r="S35" s="6" t="s">
        <v>101</v>
      </c>
      <c r="T35" s="5">
        <v>43921</v>
      </c>
      <c r="U35" s="5">
        <v>43921</v>
      </c>
      <c r="V35" s="14" t="s">
        <v>208</v>
      </c>
    </row>
    <row r="36" spans="1:22" s="8" customFormat="1" x14ac:dyDescent="0.25">
      <c r="A36" s="6">
        <v>2020</v>
      </c>
      <c r="B36" s="5">
        <v>43831</v>
      </c>
      <c r="C36" s="5">
        <v>43921</v>
      </c>
      <c r="D36" s="6" t="s">
        <v>60</v>
      </c>
      <c r="E36" s="6" t="s">
        <v>167</v>
      </c>
      <c r="F36" s="6" t="s">
        <v>168</v>
      </c>
      <c r="G36" s="6" t="s">
        <v>169</v>
      </c>
      <c r="H36" s="6"/>
      <c r="J36" s="6" t="s">
        <v>70</v>
      </c>
      <c r="K36" s="5">
        <v>43873</v>
      </c>
      <c r="L36" s="6" t="s">
        <v>97</v>
      </c>
      <c r="M36" s="7">
        <v>1286.46</v>
      </c>
      <c r="N36" s="6" t="s">
        <v>99</v>
      </c>
      <c r="O36" s="5">
        <f t="shared" si="0"/>
        <v>43873</v>
      </c>
      <c r="P36" s="6" t="s">
        <v>100</v>
      </c>
      <c r="Q36" s="6" t="s">
        <v>100</v>
      </c>
      <c r="S36" s="6" t="s">
        <v>101</v>
      </c>
      <c r="T36" s="5">
        <v>43921</v>
      </c>
      <c r="U36" s="5">
        <v>43921</v>
      </c>
      <c r="V36" s="14" t="s">
        <v>208</v>
      </c>
    </row>
    <row r="37" spans="1:22" s="8" customFormat="1" x14ac:dyDescent="0.25">
      <c r="A37" s="6">
        <v>2020</v>
      </c>
      <c r="B37" s="5">
        <v>43831</v>
      </c>
      <c r="C37" s="5">
        <v>43921</v>
      </c>
      <c r="D37" s="6" t="s">
        <v>60</v>
      </c>
      <c r="E37" s="6" t="s">
        <v>170</v>
      </c>
      <c r="F37" s="6" t="s">
        <v>119</v>
      </c>
      <c r="G37" s="6" t="s">
        <v>127</v>
      </c>
      <c r="H37" s="6"/>
      <c r="J37" s="6" t="s">
        <v>70</v>
      </c>
      <c r="K37" s="5">
        <v>43875</v>
      </c>
      <c r="L37" s="6" t="s">
        <v>97</v>
      </c>
      <c r="M37" s="7">
        <f>197.53+9388.88</f>
        <v>9586.41</v>
      </c>
      <c r="N37" s="6" t="s">
        <v>99</v>
      </c>
      <c r="O37" s="5">
        <f t="shared" si="0"/>
        <v>43875</v>
      </c>
      <c r="P37" s="6" t="s">
        <v>100</v>
      </c>
      <c r="Q37" s="6" t="s">
        <v>100</v>
      </c>
      <c r="S37" s="6" t="s">
        <v>101</v>
      </c>
      <c r="T37" s="5">
        <v>43921</v>
      </c>
      <c r="U37" s="5">
        <v>43921</v>
      </c>
      <c r="V37" s="14" t="s">
        <v>208</v>
      </c>
    </row>
    <row r="38" spans="1:22" s="8" customFormat="1" x14ac:dyDescent="0.25">
      <c r="A38" s="6">
        <v>2020</v>
      </c>
      <c r="B38" s="5">
        <v>43831</v>
      </c>
      <c r="C38" s="5">
        <v>43921</v>
      </c>
      <c r="D38" s="6" t="s">
        <v>60</v>
      </c>
      <c r="E38" s="6" t="s">
        <v>171</v>
      </c>
      <c r="F38" s="6" t="s">
        <v>172</v>
      </c>
      <c r="G38" s="6" t="s">
        <v>126</v>
      </c>
      <c r="H38" s="6"/>
      <c r="J38" s="6" t="s">
        <v>70</v>
      </c>
      <c r="K38" s="5">
        <v>43875</v>
      </c>
      <c r="L38" s="6" t="s">
        <v>97</v>
      </c>
      <c r="M38" s="7">
        <f>301+11728.17</f>
        <v>12029.17</v>
      </c>
      <c r="N38" s="6" t="s">
        <v>99</v>
      </c>
      <c r="O38" s="5">
        <f t="shared" si="0"/>
        <v>43875</v>
      </c>
      <c r="P38" s="6" t="s">
        <v>100</v>
      </c>
      <c r="Q38" s="6" t="s">
        <v>100</v>
      </c>
      <c r="S38" s="6" t="s">
        <v>101</v>
      </c>
      <c r="T38" s="5">
        <v>43921</v>
      </c>
      <c r="U38" s="5">
        <v>43921</v>
      </c>
      <c r="V38" s="14" t="s">
        <v>208</v>
      </c>
    </row>
    <row r="39" spans="1:22" s="8" customFormat="1" x14ac:dyDescent="0.25">
      <c r="A39" s="6">
        <v>2020</v>
      </c>
      <c r="B39" s="5">
        <v>43831</v>
      </c>
      <c r="C39" s="5">
        <v>43921</v>
      </c>
      <c r="D39" s="6" t="s">
        <v>60</v>
      </c>
      <c r="E39" s="6" t="s">
        <v>173</v>
      </c>
      <c r="F39" s="6" t="s">
        <v>174</v>
      </c>
      <c r="G39" s="6" t="s">
        <v>127</v>
      </c>
      <c r="H39" s="6"/>
      <c r="J39" s="6" t="s">
        <v>70</v>
      </c>
      <c r="K39" s="5">
        <v>43875</v>
      </c>
      <c r="L39" s="6" t="s">
        <v>97</v>
      </c>
      <c r="M39" s="7">
        <f>72.09+906.37</f>
        <v>978.46</v>
      </c>
      <c r="N39" s="6" t="s">
        <v>99</v>
      </c>
      <c r="O39" s="5">
        <f t="shared" si="0"/>
        <v>43875</v>
      </c>
      <c r="P39" s="6" t="s">
        <v>100</v>
      </c>
      <c r="Q39" s="6" t="s">
        <v>100</v>
      </c>
      <c r="S39" s="6" t="s">
        <v>101</v>
      </c>
      <c r="T39" s="5">
        <v>43921</v>
      </c>
      <c r="U39" s="5">
        <v>43921</v>
      </c>
      <c r="V39" s="14" t="s">
        <v>208</v>
      </c>
    </row>
    <row r="40" spans="1:22" s="8" customFormat="1" x14ac:dyDescent="0.25">
      <c r="A40" s="6">
        <v>2020</v>
      </c>
      <c r="B40" s="5">
        <v>43831</v>
      </c>
      <c r="C40" s="5">
        <v>43921</v>
      </c>
      <c r="D40" s="6" t="s">
        <v>60</v>
      </c>
      <c r="E40" s="6" t="s">
        <v>175</v>
      </c>
      <c r="F40" s="6" t="s">
        <v>176</v>
      </c>
      <c r="G40" s="6" t="s">
        <v>177</v>
      </c>
      <c r="H40" s="6"/>
      <c r="J40" s="6" t="s">
        <v>70</v>
      </c>
      <c r="K40" s="5">
        <v>43886</v>
      </c>
      <c r="L40" s="6" t="s">
        <v>97</v>
      </c>
      <c r="M40" s="7">
        <f>113.45+1405.64</f>
        <v>1519.0900000000001</v>
      </c>
      <c r="N40" s="6" t="s">
        <v>99</v>
      </c>
      <c r="O40" s="5">
        <f t="shared" si="0"/>
        <v>43886</v>
      </c>
      <c r="P40" s="6" t="s">
        <v>100</v>
      </c>
      <c r="Q40" s="6" t="s">
        <v>100</v>
      </c>
      <c r="S40" s="6" t="s">
        <v>101</v>
      </c>
      <c r="T40" s="5">
        <v>43921</v>
      </c>
      <c r="U40" s="5">
        <v>43921</v>
      </c>
      <c r="V40" s="14" t="s">
        <v>208</v>
      </c>
    </row>
    <row r="41" spans="1:22" s="8" customFormat="1" x14ac:dyDescent="0.25">
      <c r="A41" s="6">
        <v>2020</v>
      </c>
      <c r="B41" s="5">
        <v>43831</v>
      </c>
      <c r="C41" s="5">
        <v>43921</v>
      </c>
      <c r="D41" s="6" t="s">
        <v>60</v>
      </c>
      <c r="E41" s="6" t="s">
        <v>178</v>
      </c>
      <c r="F41" s="6" t="s">
        <v>164</v>
      </c>
      <c r="G41" s="6" t="s">
        <v>179</v>
      </c>
      <c r="H41" s="6"/>
      <c r="J41" s="6" t="s">
        <v>70</v>
      </c>
      <c r="K41" s="5">
        <v>43889</v>
      </c>
      <c r="L41" s="6" t="s">
        <v>97</v>
      </c>
      <c r="M41" s="7">
        <f>98.04+107.73</f>
        <v>205.77</v>
      </c>
      <c r="N41" s="6" t="s">
        <v>99</v>
      </c>
      <c r="O41" s="5">
        <f t="shared" si="0"/>
        <v>43889</v>
      </c>
      <c r="P41" s="6" t="s">
        <v>100</v>
      </c>
      <c r="Q41" s="6" t="s">
        <v>100</v>
      </c>
      <c r="S41" s="6" t="s">
        <v>101</v>
      </c>
      <c r="T41" s="5">
        <v>43921</v>
      </c>
      <c r="U41" s="5">
        <v>43921</v>
      </c>
      <c r="V41" s="14" t="s">
        <v>208</v>
      </c>
    </row>
    <row r="42" spans="1:22" s="8" customFormat="1" x14ac:dyDescent="0.25">
      <c r="A42" s="6">
        <v>2020</v>
      </c>
      <c r="B42" s="5">
        <v>43831</v>
      </c>
      <c r="C42" s="5">
        <v>43921</v>
      </c>
      <c r="D42" s="6" t="s">
        <v>60</v>
      </c>
      <c r="E42" s="6" t="s">
        <v>180</v>
      </c>
      <c r="F42" s="6" t="s">
        <v>134</v>
      </c>
      <c r="G42" s="6" t="s">
        <v>181</v>
      </c>
      <c r="H42" s="6"/>
      <c r="J42" s="6" t="s">
        <v>70</v>
      </c>
      <c r="K42" s="5">
        <v>43889</v>
      </c>
      <c r="L42" s="6" t="s">
        <v>97</v>
      </c>
      <c r="M42" s="7">
        <f>234.55+2211.7</f>
        <v>2446.25</v>
      </c>
      <c r="N42" s="6" t="s">
        <v>99</v>
      </c>
      <c r="O42" s="5">
        <f t="shared" si="0"/>
        <v>43889</v>
      </c>
      <c r="P42" s="6" t="s">
        <v>100</v>
      </c>
      <c r="Q42" s="6" t="s">
        <v>100</v>
      </c>
      <c r="S42" s="6" t="s">
        <v>101</v>
      </c>
      <c r="T42" s="5">
        <v>43921</v>
      </c>
      <c r="U42" s="5">
        <v>43921</v>
      </c>
      <c r="V42" s="14" t="s">
        <v>208</v>
      </c>
    </row>
    <row r="43" spans="1:22" s="8" customFormat="1" x14ac:dyDescent="0.25">
      <c r="A43" s="6">
        <v>2020</v>
      </c>
      <c r="B43" s="5">
        <v>43831</v>
      </c>
      <c r="C43" s="5">
        <v>43921</v>
      </c>
      <c r="D43" s="6" t="s">
        <v>60</v>
      </c>
      <c r="E43" s="6" t="s">
        <v>182</v>
      </c>
      <c r="F43" s="6" t="s">
        <v>183</v>
      </c>
      <c r="G43" s="6" t="s">
        <v>184</v>
      </c>
      <c r="H43" s="6"/>
      <c r="J43" s="6" t="s">
        <v>70</v>
      </c>
      <c r="K43" s="5">
        <v>43889</v>
      </c>
      <c r="L43" s="6" t="s">
        <v>97</v>
      </c>
      <c r="M43" s="7">
        <f>112.88+1123.85</f>
        <v>1236.73</v>
      </c>
      <c r="N43" s="6" t="s">
        <v>99</v>
      </c>
      <c r="O43" s="5">
        <f t="shared" si="0"/>
        <v>43889</v>
      </c>
      <c r="P43" s="6" t="s">
        <v>100</v>
      </c>
      <c r="Q43" s="6" t="s">
        <v>100</v>
      </c>
      <c r="S43" s="6" t="s">
        <v>101</v>
      </c>
      <c r="T43" s="5">
        <v>43921</v>
      </c>
      <c r="U43" s="5">
        <v>43921</v>
      </c>
      <c r="V43" s="14" t="s">
        <v>208</v>
      </c>
    </row>
    <row r="44" spans="1:22" s="8" customFormat="1" x14ac:dyDescent="0.25">
      <c r="A44" s="6">
        <v>2020</v>
      </c>
      <c r="B44" s="5">
        <v>43831</v>
      </c>
      <c r="C44" s="5">
        <v>43921</v>
      </c>
      <c r="D44" s="6" t="s">
        <v>60</v>
      </c>
      <c r="E44" s="6" t="s">
        <v>185</v>
      </c>
      <c r="F44" s="6" t="s">
        <v>186</v>
      </c>
      <c r="G44" s="6" t="s">
        <v>187</v>
      </c>
      <c r="H44" s="6"/>
      <c r="J44" s="6" t="s">
        <v>70</v>
      </c>
      <c r="K44" s="5">
        <v>43889</v>
      </c>
      <c r="L44" s="6" t="s">
        <v>97</v>
      </c>
      <c r="M44" s="7">
        <v>1497.23</v>
      </c>
      <c r="N44" s="6" t="s">
        <v>99</v>
      </c>
      <c r="O44" s="5">
        <f t="shared" si="0"/>
        <v>43889</v>
      </c>
      <c r="P44" s="6" t="s">
        <v>100</v>
      </c>
      <c r="Q44" s="6" t="s">
        <v>100</v>
      </c>
      <c r="S44" s="6" t="s">
        <v>101</v>
      </c>
      <c r="T44" s="5">
        <v>43921</v>
      </c>
      <c r="U44" s="5">
        <v>43921</v>
      </c>
      <c r="V44" s="14" t="s">
        <v>208</v>
      </c>
    </row>
    <row r="45" spans="1:22" s="8" customFormat="1" x14ac:dyDescent="0.25">
      <c r="A45" s="6">
        <v>2020</v>
      </c>
      <c r="B45" s="5">
        <v>43831</v>
      </c>
      <c r="C45" s="5">
        <v>43921</v>
      </c>
      <c r="D45" s="6" t="s">
        <v>60</v>
      </c>
      <c r="E45" s="6" t="s">
        <v>188</v>
      </c>
      <c r="F45" s="6" t="s">
        <v>189</v>
      </c>
      <c r="G45" s="6" t="s">
        <v>190</v>
      </c>
      <c r="H45" s="6"/>
      <c r="J45" s="6" t="s">
        <v>70</v>
      </c>
      <c r="K45" s="5">
        <v>43893</v>
      </c>
      <c r="L45" s="6" t="s">
        <v>97</v>
      </c>
      <c r="M45" s="7">
        <v>2069.09</v>
      </c>
      <c r="N45" s="6" t="s">
        <v>99</v>
      </c>
      <c r="O45" s="5">
        <f t="shared" si="0"/>
        <v>43893</v>
      </c>
      <c r="P45" s="6" t="s">
        <v>100</v>
      </c>
      <c r="Q45" s="6" t="s">
        <v>100</v>
      </c>
      <c r="S45" s="6" t="s">
        <v>101</v>
      </c>
      <c r="T45" s="5">
        <v>43921</v>
      </c>
      <c r="U45" s="5">
        <v>43921</v>
      </c>
      <c r="V45" s="14" t="s">
        <v>208</v>
      </c>
    </row>
    <row r="46" spans="1:22" s="8" customFormat="1" x14ac:dyDescent="0.25">
      <c r="A46" s="6">
        <v>2020</v>
      </c>
      <c r="B46" s="5">
        <v>43831</v>
      </c>
      <c r="C46" s="5">
        <v>43921</v>
      </c>
      <c r="D46" s="6" t="s">
        <v>60</v>
      </c>
      <c r="E46" s="6" t="s">
        <v>191</v>
      </c>
      <c r="F46" s="6" t="s">
        <v>192</v>
      </c>
      <c r="G46" s="6" t="s">
        <v>134</v>
      </c>
      <c r="H46" s="6"/>
      <c r="J46" s="6" t="s">
        <v>70</v>
      </c>
      <c r="K46" s="5">
        <v>43896</v>
      </c>
      <c r="L46" s="6" t="s">
        <v>97</v>
      </c>
      <c r="M46" s="7">
        <v>1501.32</v>
      </c>
      <c r="N46" s="6" t="s">
        <v>99</v>
      </c>
      <c r="O46" s="5">
        <f t="shared" si="0"/>
        <v>43896</v>
      </c>
      <c r="P46" s="6" t="s">
        <v>100</v>
      </c>
      <c r="Q46" s="6" t="s">
        <v>100</v>
      </c>
      <c r="S46" s="6" t="s">
        <v>101</v>
      </c>
      <c r="T46" s="5">
        <v>43921</v>
      </c>
      <c r="U46" s="5">
        <v>43921</v>
      </c>
      <c r="V46" s="14" t="s">
        <v>208</v>
      </c>
    </row>
    <row r="47" spans="1:22" s="8" customFormat="1" x14ac:dyDescent="0.25">
      <c r="A47" s="6">
        <v>2020</v>
      </c>
      <c r="B47" s="5">
        <v>43831</v>
      </c>
      <c r="C47" s="5">
        <v>43921</v>
      </c>
      <c r="D47" s="6" t="s">
        <v>60</v>
      </c>
      <c r="E47" s="6" t="s">
        <v>193</v>
      </c>
      <c r="F47" s="6" t="s">
        <v>194</v>
      </c>
      <c r="G47" s="6" t="s">
        <v>165</v>
      </c>
      <c r="H47" s="6"/>
      <c r="J47" s="6" t="s">
        <v>70</v>
      </c>
      <c r="K47" s="5">
        <v>43896</v>
      </c>
      <c r="L47" s="6" t="s">
        <v>97</v>
      </c>
      <c r="M47" s="7">
        <v>12988.15</v>
      </c>
      <c r="N47" s="6" t="s">
        <v>99</v>
      </c>
      <c r="O47" s="5">
        <f t="shared" si="0"/>
        <v>43896</v>
      </c>
      <c r="P47" s="6" t="s">
        <v>100</v>
      </c>
      <c r="Q47" s="6" t="s">
        <v>100</v>
      </c>
      <c r="S47" s="6" t="s">
        <v>101</v>
      </c>
      <c r="T47" s="5">
        <v>43921</v>
      </c>
      <c r="U47" s="5">
        <v>43921</v>
      </c>
      <c r="V47" s="14" t="s">
        <v>208</v>
      </c>
    </row>
    <row r="48" spans="1:22" s="8" customFormat="1" x14ac:dyDescent="0.25">
      <c r="A48" s="6">
        <v>2020</v>
      </c>
      <c r="B48" s="5">
        <v>43831</v>
      </c>
      <c r="C48" s="5">
        <v>43921</v>
      </c>
      <c r="D48" s="6" t="s">
        <v>60</v>
      </c>
      <c r="E48" s="6" t="s">
        <v>195</v>
      </c>
      <c r="F48" s="6" t="s">
        <v>176</v>
      </c>
      <c r="G48" s="6" t="s">
        <v>196</v>
      </c>
      <c r="H48" s="6"/>
      <c r="J48" s="6" t="s">
        <v>70</v>
      </c>
      <c r="K48" s="5">
        <v>43899</v>
      </c>
      <c r="L48" s="6" t="s">
        <v>97</v>
      </c>
      <c r="M48" s="7">
        <v>6934.42</v>
      </c>
      <c r="N48" s="6" t="s">
        <v>99</v>
      </c>
      <c r="O48" s="5">
        <f t="shared" si="0"/>
        <v>43899</v>
      </c>
      <c r="P48" s="6" t="s">
        <v>100</v>
      </c>
      <c r="Q48" s="6" t="s">
        <v>100</v>
      </c>
      <c r="S48" s="6" t="s">
        <v>101</v>
      </c>
      <c r="T48" s="5">
        <v>43921</v>
      </c>
      <c r="U48" s="5">
        <v>43921</v>
      </c>
      <c r="V48" s="14" t="s">
        <v>208</v>
      </c>
    </row>
    <row r="49" spans="1:22" s="8" customFormat="1" x14ac:dyDescent="0.25">
      <c r="A49" s="6">
        <v>2020</v>
      </c>
      <c r="B49" s="5">
        <v>43831</v>
      </c>
      <c r="C49" s="5">
        <v>43921</v>
      </c>
      <c r="D49" s="6" t="s">
        <v>60</v>
      </c>
      <c r="E49" s="6" t="s">
        <v>178</v>
      </c>
      <c r="F49" s="6" t="s">
        <v>197</v>
      </c>
      <c r="G49" s="6" t="s">
        <v>198</v>
      </c>
      <c r="H49" s="6"/>
      <c r="J49" s="6" t="s">
        <v>70</v>
      </c>
      <c r="K49" s="5">
        <v>43902</v>
      </c>
      <c r="L49" s="6" t="s">
        <v>97</v>
      </c>
      <c r="M49" s="7">
        <v>1318.56</v>
      </c>
      <c r="N49" s="6" t="s">
        <v>99</v>
      </c>
      <c r="O49" s="5">
        <f t="shared" si="0"/>
        <v>43902</v>
      </c>
      <c r="P49" s="6" t="s">
        <v>100</v>
      </c>
      <c r="Q49" s="6" t="s">
        <v>100</v>
      </c>
      <c r="S49" s="6" t="s">
        <v>101</v>
      </c>
      <c r="T49" s="5">
        <v>43921</v>
      </c>
      <c r="U49" s="5">
        <v>43921</v>
      </c>
      <c r="V49" s="14" t="s">
        <v>208</v>
      </c>
    </row>
    <row r="50" spans="1:22" s="8" customFormat="1" x14ac:dyDescent="0.25">
      <c r="A50" s="6">
        <v>2020</v>
      </c>
      <c r="B50" s="5">
        <v>43831</v>
      </c>
      <c r="C50" s="5">
        <v>43921</v>
      </c>
      <c r="D50" s="6" t="s">
        <v>60</v>
      </c>
      <c r="E50" s="6" t="s">
        <v>111</v>
      </c>
      <c r="F50" s="6" t="s">
        <v>181</v>
      </c>
      <c r="G50" s="6" t="s">
        <v>199</v>
      </c>
      <c r="H50" s="6"/>
      <c r="J50" s="6" t="s">
        <v>70</v>
      </c>
      <c r="K50" s="5">
        <v>43903</v>
      </c>
      <c r="L50" s="6" t="s">
        <v>97</v>
      </c>
      <c r="M50" s="7">
        <v>1987.64</v>
      </c>
      <c r="N50" s="6" t="s">
        <v>99</v>
      </c>
      <c r="O50" s="5">
        <f t="shared" si="0"/>
        <v>43903</v>
      </c>
      <c r="P50" s="6" t="s">
        <v>100</v>
      </c>
      <c r="Q50" s="6" t="s">
        <v>100</v>
      </c>
      <c r="S50" s="6" t="s">
        <v>101</v>
      </c>
      <c r="T50" s="5">
        <v>43921</v>
      </c>
      <c r="U50" s="5">
        <v>43921</v>
      </c>
      <c r="V50" s="14" t="s">
        <v>208</v>
      </c>
    </row>
    <row r="51" spans="1:22" s="8" customFormat="1" x14ac:dyDescent="0.25">
      <c r="A51" s="6">
        <v>2020</v>
      </c>
      <c r="B51" s="5">
        <v>43831</v>
      </c>
      <c r="C51" s="5">
        <v>43921</v>
      </c>
      <c r="D51" s="6" t="s">
        <v>60</v>
      </c>
      <c r="E51" s="6" t="s">
        <v>200</v>
      </c>
      <c r="F51" s="6" t="s">
        <v>199</v>
      </c>
      <c r="G51" s="6" t="s">
        <v>201</v>
      </c>
      <c r="J51" s="6" t="s">
        <v>70</v>
      </c>
      <c r="K51" s="5">
        <v>43907</v>
      </c>
      <c r="L51" s="6" t="s">
        <v>97</v>
      </c>
      <c r="M51" s="7">
        <v>1523.62</v>
      </c>
      <c r="N51" s="6" t="s">
        <v>99</v>
      </c>
      <c r="O51" s="5">
        <f t="shared" si="0"/>
        <v>43907</v>
      </c>
      <c r="P51" s="6" t="s">
        <v>100</v>
      </c>
      <c r="Q51" s="6" t="s">
        <v>100</v>
      </c>
      <c r="S51" s="6" t="s">
        <v>101</v>
      </c>
      <c r="T51" s="5">
        <v>43921</v>
      </c>
      <c r="U51" s="5">
        <v>43921</v>
      </c>
      <c r="V51" s="14" t="s">
        <v>208</v>
      </c>
    </row>
    <row r="52" spans="1:22" s="8" customFormat="1" x14ac:dyDescent="0.25">
      <c r="A52" s="6">
        <v>2020</v>
      </c>
      <c r="B52" s="5">
        <v>43831</v>
      </c>
      <c r="C52" s="5">
        <v>43921</v>
      </c>
      <c r="D52" s="6" t="s">
        <v>60</v>
      </c>
      <c r="E52" s="6" t="s">
        <v>202</v>
      </c>
      <c r="F52" s="6" t="s">
        <v>126</v>
      </c>
      <c r="G52" s="6" t="s">
        <v>203</v>
      </c>
      <c r="J52" s="6" t="s">
        <v>70</v>
      </c>
      <c r="K52" s="5">
        <v>43907</v>
      </c>
      <c r="L52" s="6" t="s">
        <v>97</v>
      </c>
      <c r="M52" s="7">
        <v>3094.23</v>
      </c>
      <c r="N52" s="6" t="s">
        <v>99</v>
      </c>
      <c r="O52" s="5">
        <f t="shared" si="0"/>
        <v>43907</v>
      </c>
      <c r="P52" s="6" t="s">
        <v>100</v>
      </c>
      <c r="Q52" s="6" t="s">
        <v>100</v>
      </c>
      <c r="S52" s="6" t="s">
        <v>101</v>
      </c>
      <c r="T52" s="5">
        <v>43921</v>
      </c>
      <c r="U52" s="5">
        <v>43921</v>
      </c>
      <c r="V52" s="14" t="s">
        <v>208</v>
      </c>
    </row>
    <row r="53" spans="1:22" s="8" customFormat="1" x14ac:dyDescent="0.25">
      <c r="A53" s="6">
        <v>2020</v>
      </c>
      <c r="B53" s="5">
        <v>43831</v>
      </c>
      <c r="C53" s="5">
        <v>43921</v>
      </c>
      <c r="D53" s="6" t="s">
        <v>60</v>
      </c>
      <c r="E53" s="6" t="s">
        <v>204</v>
      </c>
      <c r="F53" s="6" t="s">
        <v>140</v>
      </c>
      <c r="G53" s="6" t="s">
        <v>205</v>
      </c>
      <c r="J53" s="6" t="s">
        <v>70</v>
      </c>
      <c r="K53" s="5">
        <v>43913</v>
      </c>
      <c r="L53" s="6" t="s">
        <v>97</v>
      </c>
      <c r="M53" s="7">
        <v>586.23</v>
      </c>
      <c r="N53" s="6" t="s">
        <v>99</v>
      </c>
      <c r="O53" s="5">
        <f t="shared" si="0"/>
        <v>43913</v>
      </c>
      <c r="P53" s="6" t="s">
        <v>100</v>
      </c>
      <c r="Q53" s="6" t="s">
        <v>100</v>
      </c>
      <c r="S53" s="6" t="s">
        <v>101</v>
      </c>
      <c r="T53" s="5">
        <v>43921</v>
      </c>
      <c r="U53" s="5">
        <v>43921</v>
      </c>
      <c r="V53" s="14" t="s">
        <v>208</v>
      </c>
    </row>
    <row r="54" spans="1:22" s="8" customFormat="1" x14ac:dyDescent="0.25">
      <c r="A54" s="6">
        <v>2020</v>
      </c>
      <c r="B54" s="5">
        <v>43831</v>
      </c>
      <c r="C54" s="5">
        <v>43921</v>
      </c>
      <c r="D54" s="6" t="s">
        <v>60</v>
      </c>
      <c r="E54" s="6" t="s">
        <v>171</v>
      </c>
      <c r="F54" s="6" t="s">
        <v>109</v>
      </c>
      <c r="G54" s="6" t="s">
        <v>194</v>
      </c>
      <c r="J54" s="6" t="s">
        <v>70</v>
      </c>
      <c r="K54" s="5">
        <v>43915</v>
      </c>
      <c r="L54" s="6" t="s">
        <v>97</v>
      </c>
      <c r="M54" s="7">
        <v>1621.74</v>
      </c>
      <c r="N54" s="6" t="s">
        <v>99</v>
      </c>
      <c r="O54" s="5">
        <f t="shared" si="0"/>
        <v>43915</v>
      </c>
      <c r="P54" s="6" t="s">
        <v>100</v>
      </c>
      <c r="Q54" s="6" t="s">
        <v>100</v>
      </c>
      <c r="S54" s="6" t="s">
        <v>101</v>
      </c>
      <c r="T54" s="5">
        <v>43921</v>
      </c>
      <c r="U54" s="5">
        <v>43921</v>
      </c>
      <c r="V54" s="14" t="s">
        <v>208</v>
      </c>
    </row>
    <row r="55" spans="1:22" s="8" customFormat="1" x14ac:dyDescent="0.25">
      <c r="A55" s="6">
        <v>2020</v>
      </c>
      <c r="B55" s="5">
        <v>43831</v>
      </c>
      <c r="C55" s="5">
        <v>43921</v>
      </c>
      <c r="D55" s="6" t="s">
        <v>60</v>
      </c>
      <c r="E55" s="6" t="s">
        <v>206</v>
      </c>
      <c r="F55" s="6" t="s">
        <v>198</v>
      </c>
      <c r="G55" s="6" t="s">
        <v>183</v>
      </c>
      <c r="J55" s="6" t="s">
        <v>70</v>
      </c>
      <c r="K55" s="5">
        <v>43921</v>
      </c>
      <c r="L55" s="6" t="s">
        <v>97</v>
      </c>
      <c r="M55" s="7">
        <v>1808.95</v>
      </c>
      <c r="N55" s="6" t="s">
        <v>99</v>
      </c>
      <c r="O55" s="5">
        <f t="shared" si="0"/>
        <v>43921</v>
      </c>
      <c r="P55" s="6" t="s">
        <v>100</v>
      </c>
      <c r="Q55" s="6" t="s">
        <v>100</v>
      </c>
      <c r="S55" s="6" t="s">
        <v>101</v>
      </c>
      <c r="T55" s="5">
        <v>43921</v>
      </c>
      <c r="U55" s="5">
        <v>43921</v>
      </c>
      <c r="V55" s="14" t="s">
        <v>208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5">
      <formula1>Hidden_13</formula1>
    </dataValidation>
    <dataValidation type="list" allowBlank="1" showErrorMessage="1" sqref="J8:J55">
      <formula1>Hidden_29</formula1>
    </dataValidation>
    <dataValidation type="list" allowBlank="1" showErrorMessage="1" sqref="L8:L55">
      <formula1>Hidden_311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AINGRESOS</cp:lastModifiedBy>
  <dcterms:created xsi:type="dcterms:W3CDTF">2018-10-25T19:18:46Z</dcterms:created>
  <dcterms:modified xsi:type="dcterms:W3CDTF">2020-11-30T19:45:19Z</dcterms:modified>
</cp:coreProperties>
</file>